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turne\Partages\Scolarité\AST\AST 2019-2020\FORMATION INGENIEUR\Modèles Dossiers en ligne\"/>
    </mc:Choice>
  </mc:AlternateContent>
  <workbookProtection workbookPassword="C47E" lockStructure="1"/>
  <bookViews>
    <workbookView xWindow="240" yWindow="108" windowWidth="18792" windowHeight="11508"/>
  </bookViews>
  <sheets>
    <sheet name="Candidat" sheetId="1" r:id="rId1"/>
    <sheet name="Edition" sheetId="2" state="hidden" r:id="rId2"/>
    <sheet name="Liste" sheetId="3" state="hidden" r:id="rId3"/>
  </sheets>
  <definedNames>
    <definedName name="Bac" comment="Liste des baccalauréats">Candidat!$N$1:$N$8</definedName>
    <definedName name="Civilité" localSheetId="0">Candidat!$L$1:$L$2</definedName>
    <definedName name="L_BTS" localSheetId="0">Candidat!$P$1:$P$7</definedName>
    <definedName name="L_DUT" comment="Liste des DUT" localSheetId="0">Candidat!$M$1:$M$5</definedName>
    <definedName name="L_DUT" comment="Spécialités DUT">Candidat!$M$1:$M$6</definedName>
    <definedName name="L_Mobilite">Candidat!$Q$1:$Q$3</definedName>
    <definedName name="Mention_bac" comment="Indique la mention obtenue au bac">Candidat!$O$1:$O$4</definedName>
    <definedName name="_xlnm.Print_Area" localSheetId="1">Edition!$A$1:$D$87</definedName>
  </definedNames>
  <calcPr calcId="162913"/>
</workbook>
</file>

<file path=xl/calcChain.xml><?xml version="1.0" encoding="utf-8"?>
<calcChain xmlns="http://schemas.openxmlformats.org/spreadsheetml/2006/main">
  <c r="AF2" i="3" l="1"/>
  <c r="AE2" i="3"/>
  <c r="AD2" i="3"/>
  <c r="B87" i="2"/>
  <c r="B86" i="2"/>
  <c r="B85" i="2"/>
  <c r="A87" i="2"/>
  <c r="A86" i="2"/>
  <c r="A85" i="2"/>
  <c r="B39" i="2"/>
  <c r="B38" i="2"/>
  <c r="B37" i="2"/>
  <c r="CQ2" i="3" l="1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A2" i="3"/>
  <c r="BZ2" i="3"/>
  <c r="CB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W2" i="3"/>
  <c r="AV2" i="3"/>
  <c r="AU2" i="3"/>
  <c r="AS2" i="3"/>
  <c r="AR2" i="3"/>
  <c r="AQ2" i="3"/>
  <c r="AO2" i="3"/>
  <c r="AN2" i="3"/>
  <c r="AM2" i="3"/>
  <c r="AK2" i="3"/>
  <c r="AJ2" i="3"/>
  <c r="AI2" i="3"/>
  <c r="AG2" i="3"/>
  <c r="AH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G2" i="3"/>
  <c r="H2" i="3" s="1"/>
  <c r="F2" i="3"/>
  <c r="E2" i="3"/>
  <c r="D2" i="3"/>
  <c r="C2" i="3"/>
  <c r="B30" i="2" l="1"/>
  <c r="C76" i="2" l="1"/>
  <c r="D79" i="2"/>
  <c r="C79" i="2"/>
  <c r="B79" i="2"/>
  <c r="D78" i="2"/>
  <c r="C78" i="2"/>
  <c r="B78" i="2"/>
  <c r="D76" i="2"/>
  <c r="B76" i="2"/>
  <c r="D75" i="2"/>
  <c r="C75" i="2"/>
  <c r="B75" i="2"/>
  <c r="B72" i="2"/>
  <c r="B73" i="2"/>
  <c r="B70" i="2"/>
  <c r="B71" i="2"/>
  <c r="B69" i="2"/>
  <c r="B68" i="2"/>
  <c r="B52" i="2"/>
  <c r="B51" i="2"/>
  <c r="B60" i="2"/>
  <c r="B59" i="2"/>
  <c r="D66" i="2"/>
  <c r="C66" i="2"/>
  <c r="B66" i="2"/>
  <c r="D65" i="2"/>
  <c r="C65" i="2"/>
  <c r="B65" i="2"/>
  <c r="D63" i="2"/>
  <c r="C63" i="2"/>
  <c r="B63" i="2"/>
  <c r="D62" i="2"/>
  <c r="C62" i="2"/>
  <c r="B62" i="2"/>
  <c r="B58" i="2"/>
  <c r="B57" i="2"/>
  <c r="B50" i="2"/>
  <c r="B19" i="2"/>
  <c r="B11" i="2"/>
  <c r="A82" i="2"/>
  <c r="D47" i="2"/>
  <c r="C47" i="2"/>
  <c r="B47" i="2"/>
  <c r="D46" i="2"/>
  <c r="C46" i="2"/>
  <c r="B46" i="2"/>
  <c r="D44" i="2"/>
  <c r="C44" i="2"/>
  <c r="B44" i="2"/>
  <c r="B40" i="2"/>
  <c r="B36" i="2"/>
  <c r="B41" i="2"/>
  <c r="B35" i="2"/>
  <c r="B32" i="2"/>
  <c r="B31" i="2"/>
  <c r="B29" i="2"/>
  <c r="B28" i="2"/>
  <c r="D55" i="2" l="1"/>
  <c r="C55" i="2"/>
  <c r="D54" i="2"/>
  <c r="C54" i="2"/>
  <c r="B55" i="2"/>
  <c r="B54" i="2"/>
  <c r="D43" i="2"/>
  <c r="C43" i="2"/>
  <c r="B43" i="2"/>
  <c r="B34" i="2" l="1"/>
  <c r="B27" i="2"/>
  <c r="B25" i="2"/>
  <c r="B24" i="2"/>
  <c r="B23" i="2"/>
  <c r="B22" i="2"/>
  <c r="B21" i="2"/>
  <c r="B20" i="2"/>
  <c r="B18" i="2"/>
  <c r="B16" i="2" l="1"/>
  <c r="B12" i="2"/>
  <c r="B10" i="2"/>
  <c r="B9" i="2"/>
  <c r="B8" i="2"/>
  <c r="B15" i="2"/>
  <c r="B14" i="2"/>
  <c r="B13" i="2"/>
  <c r="B3" i="2"/>
</calcChain>
</file>

<file path=xl/sharedStrings.xml><?xml version="1.0" encoding="utf-8"?>
<sst xmlns="http://schemas.openxmlformats.org/spreadsheetml/2006/main" count="355" uniqueCount="216">
  <si>
    <t>Civilité</t>
  </si>
  <si>
    <t>Monsieur</t>
  </si>
  <si>
    <t>Madame</t>
  </si>
  <si>
    <t>Date de naissance</t>
  </si>
  <si>
    <t>Ville de naissance</t>
  </si>
  <si>
    <t>Pays de naissance</t>
  </si>
  <si>
    <t>Réservé ENSMM</t>
  </si>
  <si>
    <t>Dossier n°</t>
  </si>
  <si>
    <t>Décision du jury</t>
  </si>
  <si>
    <t>Admis liste principale                                           Admis liste complémentaire                              Refusé</t>
  </si>
  <si>
    <t>Décision du candidat</t>
  </si>
  <si>
    <t>Etat Civil</t>
  </si>
  <si>
    <t>Nom</t>
  </si>
  <si>
    <r>
      <t>1</t>
    </r>
    <r>
      <rPr>
        <b/>
        <vertAlign val="superscript"/>
        <sz val="10"/>
        <rFont val="Verdana"/>
        <family val="2"/>
      </rPr>
      <t>er</t>
    </r>
    <r>
      <rPr>
        <b/>
        <sz val="10"/>
        <rFont val="Verdana"/>
        <family val="2"/>
      </rPr>
      <t xml:space="preserve"> Prénom</t>
    </r>
  </si>
  <si>
    <r>
      <t>2</t>
    </r>
    <r>
      <rPr>
        <b/>
        <vertAlign val="superscript"/>
        <sz val="10"/>
        <rFont val="Verdana"/>
        <family val="2"/>
      </rPr>
      <t>ème</t>
    </r>
    <r>
      <rPr>
        <b/>
        <sz val="10"/>
        <rFont val="Verdana"/>
        <family val="2"/>
      </rPr>
      <t xml:space="preserve"> Prénom</t>
    </r>
  </si>
  <si>
    <t>N° Département de naissance</t>
  </si>
  <si>
    <t>Pays de la nationalité</t>
  </si>
  <si>
    <t>Adresse</t>
  </si>
  <si>
    <t>Adresse ligne 1</t>
  </si>
  <si>
    <t>Adresse ligne 2</t>
  </si>
  <si>
    <t>Code postal</t>
  </si>
  <si>
    <t>Ville</t>
  </si>
  <si>
    <t>Pays</t>
  </si>
  <si>
    <t>Téléphone famille</t>
  </si>
  <si>
    <t>Téléphone portable</t>
  </si>
  <si>
    <t>Courriel</t>
  </si>
  <si>
    <r>
      <t xml:space="preserve">Baccalauréat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>(ou diplôme équivalent pour les étudiants étrangers)</t>
    </r>
  </si>
  <si>
    <t>Série</t>
  </si>
  <si>
    <t>Année d'obtention</t>
  </si>
  <si>
    <t>Mention</t>
  </si>
  <si>
    <t>N° Département du bac</t>
  </si>
  <si>
    <t>Pays obtention du bac</t>
  </si>
  <si>
    <t>N° INE (ou BEA)</t>
  </si>
  <si>
    <r>
      <t>Résultats 1</t>
    </r>
    <r>
      <rPr>
        <b/>
        <i/>
        <vertAlign val="superscript"/>
        <sz val="8"/>
        <rFont val="Verdana"/>
        <family val="2"/>
      </rPr>
      <t>ère</t>
    </r>
    <r>
      <rPr>
        <b/>
        <i/>
        <sz val="8"/>
        <rFont val="Verdana"/>
        <family val="2"/>
      </rPr>
      <t xml:space="preserve"> année</t>
    </r>
  </si>
  <si>
    <t>Moyenne générale/20</t>
  </si>
  <si>
    <t>Classement</t>
  </si>
  <si>
    <t>Nombre d'élèves</t>
  </si>
  <si>
    <r>
      <t>1</t>
    </r>
    <r>
      <rPr>
        <b/>
        <vertAlign val="superscript"/>
        <sz val="10"/>
        <rFont val="Verdana"/>
        <family val="2"/>
      </rPr>
      <t>er</t>
    </r>
    <r>
      <rPr>
        <b/>
        <sz val="10"/>
        <rFont val="Verdana"/>
        <family val="2"/>
      </rPr>
      <t xml:space="preserve"> semestre</t>
    </r>
  </si>
  <si>
    <r>
      <t>2</t>
    </r>
    <r>
      <rPr>
        <b/>
        <vertAlign val="superscript"/>
        <sz val="10"/>
        <rFont val="Verdana"/>
        <family val="2"/>
      </rPr>
      <t>ème</t>
    </r>
    <r>
      <rPr>
        <b/>
        <sz val="10"/>
        <rFont val="Verdana"/>
        <family val="2"/>
      </rPr>
      <t xml:space="preserve"> semestre</t>
    </r>
  </si>
  <si>
    <r>
      <t>Résultats 2</t>
    </r>
    <r>
      <rPr>
        <b/>
        <i/>
        <vertAlign val="superscript"/>
        <sz val="8"/>
        <rFont val="Verdana"/>
        <family val="2"/>
      </rPr>
      <t>ème</t>
    </r>
    <r>
      <rPr>
        <b/>
        <i/>
        <sz val="8"/>
        <rFont val="Verdana"/>
        <family val="2"/>
      </rPr>
      <t xml:space="preserve"> année</t>
    </r>
  </si>
  <si>
    <t>Autres études post-baccalauréat</t>
  </si>
  <si>
    <t>Classe préparatoire ATS</t>
  </si>
  <si>
    <t>Année</t>
  </si>
  <si>
    <t>Résultats ATS</t>
  </si>
  <si>
    <t>CPGE (MP, PC, PSI, PT, TSI….)</t>
  </si>
  <si>
    <t>Spécialité</t>
  </si>
  <si>
    <t>Nom de l'établissement</t>
  </si>
  <si>
    <r>
      <t>Résultats 1</t>
    </r>
    <r>
      <rPr>
        <b/>
        <i/>
        <vertAlign val="superscript"/>
        <sz val="8"/>
        <rFont val="Verdana"/>
        <family val="2"/>
      </rPr>
      <t>ère</t>
    </r>
    <r>
      <rPr>
        <b/>
        <i/>
        <sz val="8"/>
        <rFont val="Verdana"/>
        <family val="2"/>
      </rPr>
      <t xml:space="preserve"> année (DUT1)</t>
    </r>
  </si>
  <si>
    <r>
      <t>Résultats 2</t>
    </r>
    <r>
      <rPr>
        <b/>
        <i/>
        <vertAlign val="superscript"/>
        <sz val="8"/>
        <rFont val="Verdana"/>
        <family val="2"/>
      </rPr>
      <t>ème</t>
    </r>
    <r>
      <rPr>
        <b/>
        <i/>
        <sz val="8"/>
        <rFont val="Verdana"/>
        <family val="2"/>
      </rPr>
      <t xml:space="preserve"> année (DUT2)</t>
    </r>
  </si>
  <si>
    <t>Autres formations (Licence…)</t>
  </si>
  <si>
    <t>Intitulé de la formation</t>
  </si>
  <si>
    <t>Renseignements complémentaires</t>
  </si>
  <si>
    <t>ETAT CIVIL DU CANDIDAT</t>
  </si>
  <si>
    <t>ADRESSE DU CANDIDAT</t>
  </si>
  <si>
    <t>BACCALAUREAT (ou diplôme équivalent pour les étudiants étrangers)</t>
  </si>
  <si>
    <t>Autres formations post-baccalauréat</t>
  </si>
  <si>
    <t>CPGE (MP, PSI…)</t>
  </si>
  <si>
    <t>Autres formations</t>
  </si>
  <si>
    <t>Cliquer sur "Afficher" en face de la formation concernée pour saisir les informations</t>
  </si>
  <si>
    <t>Résultats 1er semestre</t>
  </si>
  <si>
    <t>Résultats 2ème semestre</t>
  </si>
  <si>
    <t>Résultats 1ère année - 1er semestre</t>
  </si>
  <si>
    <t>Résultats 1ère année - 2ème semestre</t>
  </si>
  <si>
    <t>Résultats 2ème année - 1er semestre</t>
  </si>
  <si>
    <t>Résultats 2ème année - 2ème semestre</t>
  </si>
  <si>
    <t>Indiquez, ci-dessous, les autres établissements dans lesquels vous avez candidaté :</t>
  </si>
  <si>
    <t>S</t>
  </si>
  <si>
    <t>STI</t>
  </si>
  <si>
    <t>STL</t>
  </si>
  <si>
    <t>Bac européen</t>
  </si>
  <si>
    <t>Bac international</t>
  </si>
  <si>
    <t>Bac Pro industriel</t>
  </si>
  <si>
    <t>Autre équivalence</t>
  </si>
  <si>
    <t>Titre étranger admis en équivalence</t>
  </si>
  <si>
    <t>Si vous avez effectué une autre formation post-baccalauréat</t>
  </si>
  <si>
    <t>Assez Bien</t>
  </si>
  <si>
    <t>Bien</t>
  </si>
  <si>
    <t>Très Bien</t>
  </si>
  <si>
    <t>Pas de mention</t>
  </si>
  <si>
    <t>N° ligne</t>
  </si>
  <si>
    <t>N° dossier</t>
  </si>
  <si>
    <t>1er Prénom</t>
  </si>
  <si>
    <t>2e Prénom</t>
  </si>
  <si>
    <t>Date Nais</t>
  </si>
  <si>
    <t>Age</t>
  </si>
  <si>
    <t>Ville Nais</t>
  </si>
  <si>
    <t>Départ Nais</t>
  </si>
  <si>
    <t>Pays Nais</t>
  </si>
  <si>
    <t>Nationalité</t>
  </si>
  <si>
    <t>Adr1</t>
  </si>
  <si>
    <t>Adr2</t>
  </si>
  <si>
    <t>CP</t>
  </si>
  <si>
    <t>Tél famille</t>
  </si>
  <si>
    <t>Tél portable</t>
  </si>
  <si>
    <t>Série bac</t>
  </si>
  <si>
    <t>Année bac</t>
  </si>
  <si>
    <t>Dépt bac</t>
  </si>
  <si>
    <t>Pays bac</t>
  </si>
  <si>
    <t>INE</t>
  </si>
  <si>
    <t>Dépt</t>
  </si>
  <si>
    <t>Moy1</t>
  </si>
  <si>
    <t>Class1</t>
  </si>
  <si>
    <t>Nbre1</t>
  </si>
  <si>
    <t>% S1</t>
  </si>
  <si>
    <t>Moy2</t>
  </si>
  <si>
    <t>Class2</t>
  </si>
  <si>
    <t>Nbre2</t>
  </si>
  <si>
    <t>% S2</t>
  </si>
  <si>
    <t>Moy3</t>
  </si>
  <si>
    <t>Class3</t>
  </si>
  <si>
    <t>Nbre3</t>
  </si>
  <si>
    <t>% S3</t>
  </si>
  <si>
    <t>Moy4</t>
  </si>
  <si>
    <t>Class4</t>
  </si>
  <si>
    <t>Nbre4</t>
  </si>
  <si>
    <t>% S4</t>
  </si>
  <si>
    <t>Moy géné</t>
  </si>
  <si>
    <t>% Moy</t>
  </si>
  <si>
    <t>Année ATS</t>
  </si>
  <si>
    <t>Lycée ATS</t>
  </si>
  <si>
    <t>Ville ATS</t>
  </si>
  <si>
    <t>MoyATS1</t>
  </si>
  <si>
    <t>ClassATS1</t>
  </si>
  <si>
    <t>NbreATS1</t>
  </si>
  <si>
    <t>MoyATS2</t>
  </si>
  <si>
    <t>ClassATS2</t>
  </si>
  <si>
    <t>NbreATS2</t>
  </si>
  <si>
    <t>Type CPGE</t>
  </si>
  <si>
    <t>Année CPGE</t>
  </si>
  <si>
    <t>Lycée CPGE</t>
  </si>
  <si>
    <t>Ville CPGE</t>
  </si>
  <si>
    <t>MoyCPGE1</t>
  </si>
  <si>
    <t>ClassCPGE1</t>
  </si>
  <si>
    <t>NbreCPGE1</t>
  </si>
  <si>
    <t>MoyCPGE2</t>
  </si>
  <si>
    <t>ClassCPGE2</t>
  </si>
  <si>
    <t>NbreCPGE2</t>
  </si>
  <si>
    <t>MoyCPGE3</t>
  </si>
  <si>
    <t>ClassCPGE3</t>
  </si>
  <si>
    <t>NbreCPGE3</t>
  </si>
  <si>
    <t>MoyCPGE4</t>
  </si>
  <si>
    <t>ClassCPGE4</t>
  </si>
  <si>
    <t>NbreCPGE4</t>
  </si>
  <si>
    <t>Autre formation</t>
  </si>
  <si>
    <t>Année formation</t>
  </si>
  <si>
    <t>Etablissement</t>
  </si>
  <si>
    <t>Ville formation</t>
  </si>
  <si>
    <t>Moy autre1</t>
  </si>
  <si>
    <t>Class autre1</t>
  </si>
  <si>
    <t>Nbre autre1</t>
  </si>
  <si>
    <t>Moy autre2</t>
  </si>
  <si>
    <t>Class autre2</t>
  </si>
  <si>
    <t>Nbre autre2</t>
  </si>
  <si>
    <t>Moy autre3</t>
  </si>
  <si>
    <t>Class autre3</t>
  </si>
  <si>
    <t>Nbre autre3</t>
  </si>
  <si>
    <t>Moy autre4</t>
  </si>
  <si>
    <t>Class autre4</t>
  </si>
  <si>
    <t>Nbre autre4</t>
  </si>
  <si>
    <t>Pays formation</t>
  </si>
  <si>
    <t>Classement dans la promotion</t>
  </si>
  <si>
    <t>Nombre d'élèves dans la promotion</t>
  </si>
  <si>
    <t>Nom + Ville Etablissement 1</t>
  </si>
  <si>
    <t>Nom + Ville Etablissement 2</t>
  </si>
  <si>
    <t>Nom + Ville Etablissement 3</t>
  </si>
  <si>
    <t>Nom + Ville Etablissement 4</t>
  </si>
  <si>
    <t>Nom + Ville Etablissement 5</t>
  </si>
  <si>
    <t>Nom + Ville Etablissement 6</t>
  </si>
  <si>
    <t>Si vous avez eu une interruption d'études ou un redoublement dans votre cursus universitaire, indiquez pourquoi :</t>
  </si>
  <si>
    <t>Veuillez bien suivre les instructions suivantes pour l'engistrement de votre fichier :</t>
  </si>
  <si>
    <t>Enregistrer sous Excel 2007</t>
  </si>
  <si>
    <t>Enregistrer sous Excel 2010</t>
  </si>
  <si>
    <r>
      <rPr>
        <b/>
        <sz val="11"/>
        <color theme="1"/>
        <rFont val="Arial"/>
        <family val="2"/>
      </rPr>
      <t xml:space="preserve">Type de fichier </t>
    </r>
    <r>
      <rPr>
        <sz val="11"/>
        <color theme="1"/>
        <rFont val="Arial"/>
        <family val="2"/>
      </rPr>
      <t>: choisir "</t>
    </r>
    <r>
      <rPr>
        <b/>
        <sz val="11"/>
        <color theme="1"/>
        <rFont val="Arial"/>
        <family val="2"/>
      </rPr>
      <t>Classeur Excel (prenant en charge les macros)</t>
    </r>
    <r>
      <rPr>
        <sz val="11"/>
        <color theme="1"/>
        <rFont val="Arial"/>
        <family val="2"/>
      </rPr>
      <t>" si cela n'est pas indiqué par défaut</t>
    </r>
  </si>
  <si>
    <r>
      <rPr>
        <b/>
        <sz val="11"/>
        <color theme="1"/>
        <rFont val="Arial"/>
        <family val="2"/>
      </rPr>
      <t xml:space="preserve">Type de fichier </t>
    </r>
    <r>
      <rPr>
        <sz val="11"/>
        <color theme="1"/>
        <rFont val="Arial"/>
        <family val="2"/>
      </rPr>
      <t>: choisir "</t>
    </r>
    <r>
      <rPr>
        <b/>
        <sz val="11"/>
        <color theme="1"/>
        <rFont val="Arial"/>
        <family val="2"/>
      </rPr>
      <t>Classeur Excel (prenant en charge les macros) (*.xlsm)</t>
    </r>
    <r>
      <rPr>
        <sz val="11"/>
        <color theme="1"/>
        <rFont val="Arial"/>
        <family val="2"/>
      </rPr>
      <t>" si cela n'est pas indiqué par défaut</t>
    </r>
  </si>
  <si>
    <r>
      <t xml:space="preserve">Une fois le fichier enregistré, envoyez-le par courriel à </t>
    </r>
    <r>
      <rPr>
        <b/>
        <sz val="11"/>
        <color indexed="12"/>
        <rFont val="Verdana"/>
        <family val="2"/>
      </rPr>
      <t>isabelle.ligier@ens2m.fr</t>
    </r>
  </si>
  <si>
    <t>Interruption d'études :</t>
  </si>
  <si>
    <t>Candidature dans les établissements suivants :</t>
  </si>
  <si>
    <t>N° Département obtention du bac</t>
  </si>
  <si>
    <t>GIM - Génie Industriel et Maintenance</t>
  </si>
  <si>
    <t>MAT - Chimie - option Matériaux</t>
  </si>
  <si>
    <t>GEII - Génie Electrique et Informatique Industrielle</t>
  </si>
  <si>
    <t>GMP - Génie Mécanique et Productique</t>
  </si>
  <si>
    <t>MP - Mesures Physiques</t>
  </si>
  <si>
    <t>BTS</t>
  </si>
  <si>
    <t>Toutes les rubriques en orange sont obligatoires et doivent être renseignées ; dans le cas contraire, la fiche sera retournée au candidat ; si la fiche n'est pas retournée correctement remplie dans les délais fixés, le dossier du candidat ne sera pas examiné par le jury.</t>
  </si>
  <si>
    <t>Spécialité du BTS</t>
  </si>
  <si>
    <t>CIM - Conception et Industrialisation en Microtechniques</t>
  </si>
  <si>
    <t>CPI - Conception de Produits Industriels</t>
  </si>
  <si>
    <t>CIRA - Contrôle Industriel et Régulation Automatique</t>
  </si>
  <si>
    <t>CRSA - Conception et Réalisation des Systèmes Automatiques</t>
  </si>
  <si>
    <t>IPM - Industrialisation des Produits Mécaniques</t>
  </si>
  <si>
    <t>ATI - Assistance Technique d'Ingénieur</t>
  </si>
  <si>
    <t>MCI - Moteur à Combustion Interne</t>
  </si>
  <si>
    <t>Année d'obtention du BTS</t>
  </si>
  <si>
    <t>Adresse ligne 1 établissement</t>
  </si>
  <si>
    <t>Adresse ligne 2 établissement</t>
  </si>
  <si>
    <t>Code postal établissement</t>
  </si>
  <si>
    <t>Ville établissement</t>
  </si>
  <si>
    <t>N° Département établissement</t>
  </si>
  <si>
    <t>Résultats 1ère année BTS - 1er semestre</t>
  </si>
  <si>
    <t>Résultats 1ère année BTS - 2ème semestre</t>
  </si>
  <si>
    <t>Résultats 2ème année BTS - 1er semestre</t>
  </si>
  <si>
    <t>Résultats 2ème année BTS - 2ème semestre</t>
  </si>
  <si>
    <r>
      <rPr>
        <b/>
        <sz val="11"/>
        <color theme="1"/>
        <rFont val="Arial"/>
        <family val="2"/>
      </rPr>
      <t xml:space="preserve">Nom du fichier </t>
    </r>
    <r>
      <rPr>
        <sz val="11"/>
        <color theme="1"/>
        <rFont val="Arial"/>
        <family val="2"/>
      </rPr>
      <t>: indiquer le nom du fichier suivant :</t>
    </r>
    <r>
      <rPr>
        <b/>
        <sz val="11"/>
        <color theme="1"/>
        <rFont val="Arial"/>
        <family val="2"/>
      </rPr>
      <t xml:space="preserve"> BTS-Votre NOM-Votre PRENOM</t>
    </r>
    <r>
      <rPr>
        <sz val="11"/>
        <color theme="1"/>
        <rFont val="Arial"/>
        <family val="2"/>
      </rPr>
      <t xml:space="preserve"> : exemple : BTS-DURAND-PAUL</t>
    </r>
  </si>
  <si>
    <r>
      <rPr>
        <b/>
        <sz val="11"/>
        <color theme="1"/>
        <rFont val="Arial"/>
        <family val="2"/>
      </rPr>
      <t xml:space="preserve">Nom du fichier </t>
    </r>
    <r>
      <rPr>
        <sz val="11"/>
        <color theme="1"/>
        <rFont val="Arial"/>
        <family val="2"/>
      </rPr>
      <t>: indiquer le nom du fichier suivant : BTS</t>
    </r>
    <r>
      <rPr>
        <b/>
        <sz val="11"/>
        <color theme="1"/>
        <rFont val="Arial"/>
        <family val="2"/>
      </rPr>
      <t xml:space="preserve">-Votre NOM-Votre PRENOM </t>
    </r>
    <r>
      <rPr>
        <sz val="11"/>
        <color theme="1"/>
        <rFont val="Arial"/>
        <family val="2"/>
      </rPr>
      <t>: exemple : BTS-DURAND-PAUL</t>
    </r>
  </si>
  <si>
    <t>Etudes</t>
  </si>
  <si>
    <t>Stage</t>
  </si>
  <si>
    <t>Autre</t>
  </si>
  <si>
    <t>Année BTS</t>
  </si>
  <si>
    <t>Lycée BTS</t>
  </si>
  <si>
    <t>Adresse ligne 1 BTS</t>
  </si>
  <si>
    <t>Adresse ligne 2 BTS</t>
  </si>
  <si>
    <t>Code Postal BTS</t>
  </si>
  <si>
    <t>Classe préparatoire ATS (à remplir obligatoirement)</t>
  </si>
  <si>
    <t>SAISIE D'UNE CANDIDATURE BTS/ATS</t>
  </si>
  <si>
    <t>Admission sur titre avec un BTS/ATS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</si>
</sst>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00000"/>
    <numFmt numFmtId="166" formatCode="0#&quot; &quot;##&quot; &quot;##&quot; &quot;##&quot; &quot;##"/>
    <numFmt numFmtId="167" formatCode="0000"/>
    <numFmt numFmtId="168" formatCode="00"/>
  </numFmts>
  <fonts count="3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indexed="12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i/>
      <sz val="8"/>
      <name val="Verdana"/>
      <family val="2"/>
    </font>
    <font>
      <b/>
      <vertAlign val="superscript"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u/>
      <sz val="10"/>
      <color indexed="12"/>
      <name val="Arial"/>
      <family val="2"/>
    </font>
    <font>
      <b/>
      <sz val="8"/>
      <color indexed="10"/>
      <name val="Verdana"/>
      <family val="2"/>
    </font>
    <font>
      <b/>
      <i/>
      <vertAlign val="superscript"/>
      <sz val="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Verdana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0"/>
      <color theme="1"/>
      <name val="Arial"/>
      <family val="2"/>
    </font>
    <font>
      <b/>
      <sz val="10"/>
      <color indexed="9"/>
      <name val="Verdana"/>
      <family val="2"/>
    </font>
    <font>
      <b/>
      <sz val="9"/>
      <color rgb="FFFF000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/>
  </cellStyleXfs>
  <cellXfs count="258">
    <xf numFmtId="0" fontId="0" fillId="0" borderId="0" xfId="0"/>
    <xf numFmtId="0" fontId="3" fillId="3" borderId="7" xfId="0" applyFont="1" applyFill="1" applyBorder="1" applyAlignment="1" applyProtection="1">
      <alignment vertical="center"/>
    </xf>
    <xf numFmtId="0" fontId="0" fillId="6" borderId="23" xfId="0" applyFill="1" applyBorder="1" applyAlignment="1" applyProtection="1"/>
    <xf numFmtId="0" fontId="0" fillId="6" borderId="11" xfId="0" applyFill="1" applyBorder="1" applyAlignment="1" applyProtection="1"/>
    <xf numFmtId="0" fontId="3" fillId="0" borderId="25" xfId="0" applyFont="1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/>
    <xf numFmtId="0" fontId="0" fillId="6" borderId="32" xfId="0" applyFill="1" applyBorder="1" applyAlignment="1" applyProtection="1"/>
    <xf numFmtId="0" fontId="10" fillId="6" borderId="23" xfId="0" applyFont="1" applyFill="1" applyBorder="1" applyAlignment="1" applyProtection="1"/>
    <xf numFmtId="0" fontId="10" fillId="6" borderId="11" xfId="0" applyFont="1" applyFill="1" applyBorder="1" applyAlignment="1" applyProtection="1"/>
    <xf numFmtId="0" fontId="10" fillId="6" borderId="27" xfId="0" applyFont="1" applyFill="1" applyBorder="1" applyAlignment="1" applyProtection="1"/>
    <xf numFmtId="0" fontId="3" fillId="6" borderId="23" xfId="0" applyFont="1" applyFill="1" applyBorder="1" applyAlignment="1" applyProtection="1"/>
    <xf numFmtId="0" fontId="3" fillId="6" borderId="11" xfId="0" applyFont="1" applyFill="1" applyBorder="1" applyAlignment="1" applyProtection="1"/>
    <xf numFmtId="0" fontId="3" fillId="6" borderId="25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/>
    <xf numFmtId="2" fontId="3" fillId="7" borderId="46" xfId="0" applyNumberFormat="1" applyFont="1" applyFill="1" applyBorder="1" applyAlignment="1" applyProtection="1">
      <alignment horizontal="center"/>
      <protection locked="0"/>
    </xf>
    <xf numFmtId="0" fontId="3" fillId="6" borderId="48" xfId="0" applyFont="1" applyFill="1" applyBorder="1" applyAlignment="1" applyProtection="1"/>
    <xf numFmtId="0" fontId="3" fillId="6" borderId="49" xfId="0" applyFont="1" applyFill="1" applyBorder="1" applyAlignment="1" applyProtection="1"/>
    <xf numFmtId="0" fontId="3" fillId="6" borderId="17" xfId="0" applyFont="1" applyFill="1" applyBorder="1" applyAlignment="1" applyProtection="1"/>
    <xf numFmtId="2" fontId="3" fillId="6" borderId="43" xfId="0" applyNumberFormat="1" applyFont="1" applyFill="1" applyBorder="1" applyAlignment="1" applyProtection="1">
      <alignment horizontal="center"/>
      <protection locked="0"/>
    </xf>
    <xf numFmtId="2" fontId="3" fillId="6" borderId="46" xfId="0" applyNumberFormat="1" applyFont="1" applyFill="1" applyBorder="1" applyAlignment="1" applyProtection="1">
      <alignment horizontal="center"/>
      <protection locked="0"/>
    </xf>
    <xf numFmtId="0" fontId="3" fillId="6" borderId="50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/>
    <xf numFmtId="0" fontId="3" fillId="6" borderId="51" xfId="0" applyFont="1" applyFill="1" applyBorder="1" applyAlignme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3" fillId="0" borderId="0" xfId="0" applyFont="1" applyProtection="1"/>
    <xf numFmtId="0" fontId="7" fillId="0" borderId="43" xfId="0" applyFont="1" applyFill="1" applyBorder="1" applyAlignment="1" applyProtection="1">
      <alignment horizontal="left" vertical="center"/>
    </xf>
    <xf numFmtId="0" fontId="7" fillId="0" borderId="4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23" fillId="0" borderId="0" xfId="0" applyFont="1"/>
    <xf numFmtId="0" fontId="0" fillId="0" borderId="0" xfId="0" applyAlignment="1">
      <alignment horizontal="left"/>
    </xf>
    <xf numFmtId="0" fontId="0" fillId="0" borderId="43" xfId="0" applyBorder="1" applyAlignment="1" applyProtection="1">
      <alignment horizontal="left"/>
      <protection locked="0"/>
    </xf>
    <xf numFmtId="2" fontId="0" fillId="0" borderId="43" xfId="0" applyNumberFormat="1" applyBorder="1" applyAlignment="1" applyProtection="1">
      <alignment horizontal="left"/>
      <protection locked="0"/>
    </xf>
    <xf numFmtId="1" fontId="0" fillId="0" borderId="43" xfId="0" applyNumberFormat="1" applyBorder="1" applyAlignment="1" applyProtection="1">
      <alignment horizontal="left"/>
      <protection locked="0"/>
    </xf>
    <xf numFmtId="0" fontId="24" fillId="0" borderId="43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3" fillId="6" borderId="43" xfId="0" applyNumberFormat="1" applyFont="1" applyFill="1" applyBorder="1" applyAlignment="1" applyProtection="1">
      <alignment horizontal="center"/>
      <protection locked="0"/>
    </xf>
    <xf numFmtId="1" fontId="3" fillId="6" borderId="44" xfId="0" applyNumberFormat="1" applyFont="1" applyFill="1" applyBorder="1" applyAlignment="1" applyProtection="1">
      <alignment horizontal="center"/>
      <protection locked="0"/>
    </xf>
    <xf numFmtId="1" fontId="3" fillId="6" borderId="46" xfId="0" applyNumberFormat="1" applyFont="1" applyFill="1" applyBorder="1" applyAlignment="1" applyProtection="1">
      <alignment horizontal="center"/>
      <protection locked="0"/>
    </xf>
    <xf numFmtId="1" fontId="3" fillId="6" borderId="47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4" fontId="3" fillId="0" borderId="26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165" fontId="3" fillId="0" borderId="25" xfId="0" applyNumberFormat="1" applyFont="1" applyFill="1" applyBorder="1" applyAlignment="1" applyProtection="1">
      <alignment horizontal="center"/>
      <protection locked="0"/>
    </xf>
    <xf numFmtId="166" fontId="3" fillId="0" borderId="25" xfId="0" applyNumberFormat="1" applyFont="1" applyFill="1" applyBorder="1" applyAlignment="1" applyProtection="1">
      <alignment horizontal="center"/>
      <protection locked="0"/>
    </xf>
    <xf numFmtId="49" fontId="11" fillId="0" borderId="26" xfId="1" applyNumberForma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 applyProtection="1">
      <alignment horizontal="center"/>
      <protection locked="0"/>
    </xf>
    <xf numFmtId="1" fontId="3" fillId="0" borderId="43" xfId="0" applyNumberFormat="1" applyFont="1" applyFill="1" applyBorder="1" applyAlignment="1" applyProtection="1">
      <alignment horizontal="center"/>
      <protection locked="0"/>
    </xf>
    <xf numFmtId="1" fontId="3" fillId="0" borderId="44" xfId="0" applyNumberFormat="1" applyFont="1" applyFill="1" applyBorder="1" applyAlignment="1" applyProtection="1">
      <alignment horizontal="center"/>
      <protection locked="0"/>
    </xf>
    <xf numFmtId="2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1" fontId="3" fillId="0" borderId="46" xfId="0" applyNumberFormat="1" applyFont="1" applyFill="1" applyBorder="1" applyAlignment="1" applyProtection="1">
      <alignment horizontal="center"/>
      <protection locked="0"/>
    </xf>
    <xf numFmtId="1" fontId="3" fillId="0" borderId="47" xfId="0" applyNumberFormat="1" applyFont="1" applyFill="1" applyBorder="1" applyAlignment="1" applyProtection="1">
      <alignment horizontal="center"/>
      <protection locked="0"/>
    </xf>
    <xf numFmtId="1" fontId="3" fillId="7" borderId="46" xfId="0" applyNumberFormat="1" applyFont="1" applyFill="1" applyBorder="1" applyAlignment="1" applyProtection="1">
      <alignment horizontal="center"/>
      <protection locked="0"/>
    </xf>
    <xf numFmtId="1" fontId="3" fillId="7" borderId="47" xfId="0" applyNumberFormat="1" applyFont="1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 applyProtection="1"/>
    <xf numFmtId="0" fontId="3" fillId="6" borderId="57" xfId="0" applyFont="1" applyFill="1" applyBorder="1" applyAlignment="1" applyProtection="1"/>
    <xf numFmtId="0" fontId="3" fillId="6" borderId="0" xfId="0" applyFont="1" applyFill="1" applyBorder="1" applyAlignment="1" applyProtection="1"/>
    <xf numFmtId="0" fontId="3" fillId="6" borderId="13" xfId="0" applyFont="1" applyFill="1" applyBorder="1" applyAlignment="1" applyProtection="1"/>
    <xf numFmtId="0" fontId="0" fillId="0" borderId="11" xfId="0" applyBorder="1" applyAlignment="1"/>
    <xf numFmtId="0" fontId="0" fillId="0" borderId="48" xfId="0" applyBorder="1" applyAlignment="1"/>
    <xf numFmtId="0" fontId="3" fillId="6" borderId="59" xfId="0" applyFont="1" applyFill="1" applyBorder="1" applyAlignment="1" applyProtection="1">
      <alignment horizontal="center"/>
      <protection locked="0"/>
    </xf>
    <xf numFmtId="0" fontId="0" fillId="0" borderId="43" xfId="0" applyBorder="1"/>
    <xf numFmtId="9" fontId="29" fillId="11" borderId="43" xfId="2" applyFont="1" applyFill="1" applyBorder="1" applyAlignment="1">
      <alignment horizontal="center"/>
    </xf>
    <xf numFmtId="2" fontId="29" fillId="11" borderId="4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8" borderId="43" xfId="0" applyFill="1" applyBorder="1"/>
    <xf numFmtId="14" fontId="0" fillId="0" borderId="43" xfId="0" applyNumberFormat="1" applyBorder="1"/>
    <xf numFmtId="165" fontId="0" fillId="0" borderId="43" xfId="0" applyNumberFormat="1" applyBorder="1"/>
    <xf numFmtId="165" fontId="0" fillId="0" borderId="0" xfId="0" applyNumberFormat="1"/>
    <xf numFmtId="49" fontId="0" fillId="0" borderId="43" xfId="0" applyNumberFormat="1" applyBorder="1"/>
    <xf numFmtId="166" fontId="0" fillId="0" borderId="43" xfId="0" applyNumberFormat="1" applyBorder="1"/>
    <xf numFmtId="166" fontId="0" fillId="0" borderId="0" xfId="0" applyNumberFormat="1"/>
    <xf numFmtId="2" fontId="0" fillId="0" borderId="43" xfId="0" applyNumberFormat="1" applyBorder="1"/>
    <xf numFmtId="1" fontId="0" fillId="0" borderId="43" xfId="0" applyNumberFormat="1" applyBorder="1"/>
    <xf numFmtId="0" fontId="30" fillId="0" borderId="0" xfId="0" applyFont="1"/>
    <xf numFmtId="0" fontId="7" fillId="0" borderId="0" xfId="0" applyFont="1" applyFill="1" applyBorder="1" applyAlignment="1" applyProtection="1">
      <alignment horizontal="left" vertical="center" wrapText="1"/>
    </xf>
    <xf numFmtId="1" fontId="0" fillId="0" borderId="0" xfId="0" applyNumberFormat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vertical="center" wrapText="1"/>
    </xf>
    <xf numFmtId="0" fontId="25" fillId="0" borderId="12" xfId="0" applyFont="1" applyBorder="1" applyProtection="1"/>
    <xf numFmtId="0" fontId="3" fillId="0" borderId="0" xfId="0" applyFont="1" applyBorder="1" applyProtection="1"/>
    <xf numFmtId="0" fontId="15" fillId="0" borderId="12" xfId="0" applyFont="1" applyBorder="1" applyProtection="1"/>
    <xf numFmtId="0" fontId="26" fillId="12" borderId="12" xfId="0" applyFont="1" applyFill="1" applyBorder="1" applyAlignment="1" applyProtection="1">
      <alignment horizontal="left" vertical="center" wrapText="1"/>
    </xf>
    <xf numFmtId="1" fontId="0" fillId="0" borderId="0" xfId="0" applyNumberFormat="1" applyBorder="1" applyAlignment="1" applyProtection="1">
      <alignment horizontal="left"/>
    </xf>
    <xf numFmtId="0" fontId="5" fillId="0" borderId="43" xfId="0" applyFont="1" applyFill="1" applyBorder="1" applyProtection="1"/>
    <xf numFmtId="0" fontId="9" fillId="0" borderId="43" xfId="0" applyFont="1" applyFill="1" applyBorder="1" applyProtection="1"/>
    <xf numFmtId="0" fontId="0" fillId="0" borderId="0" xfId="0" applyFill="1"/>
    <xf numFmtId="0" fontId="5" fillId="0" borderId="36" xfId="0" applyFont="1" applyFill="1" applyBorder="1" applyProtection="1"/>
    <xf numFmtId="0" fontId="5" fillId="0" borderId="29" xfId="0" applyFont="1" applyFill="1" applyBorder="1" applyProtection="1"/>
    <xf numFmtId="0" fontId="5" fillId="0" borderId="38" xfId="0" applyFont="1" applyFill="1" applyBorder="1" applyProtection="1"/>
    <xf numFmtId="0" fontId="5" fillId="0" borderId="36" xfId="0" applyFont="1" applyFill="1" applyBorder="1" applyProtection="1">
      <protection locked="0"/>
    </xf>
    <xf numFmtId="0" fontId="5" fillId="0" borderId="29" xfId="0" applyFont="1" applyFill="1" applyBorder="1" applyProtection="1">
      <protection locked="0"/>
    </xf>
    <xf numFmtId="0" fontId="5" fillId="0" borderId="38" xfId="0" applyFont="1" applyFill="1" applyBorder="1" applyProtection="1">
      <protection locked="0"/>
    </xf>
    <xf numFmtId="0" fontId="0" fillId="10" borderId="43" xfId="0" applyFill="1" applyBorder="1" applyAlignment="1" applyProtection="1">
      <alignment horizontal="left"/>
      <protection locked="0"/>
    </xf>
    <xf numFmtId="0" fontId="1" fillId="10" borderId="43" xfId="0" applyFont="1" applyFill="1" applyBorder="1" applyAlignment="1" applyProtection="1">
      <alignment horizontal="left"/>
      <protection locked="0"/>
    </xf>
    <xf numFmtId="14" fontId="0" fillId="10" borderId="43" xfId="0" applyNumberFormat="1" applyFill="1" applyBorder="1" applyAlignment="1" applyProtection="1">
      <alignment horizontal="left"/>
      <protection locked="0"/>
    </xf>
    <xf numFmtId="165" fontId="0" fillId="10" borderId="43" xfId="0" applyNumberFormat="1" applyFill="1" applyBorder="1" applyAlignment="1" applyProtection="1">
      <alignment horizontal="left"/>
      <protection locked="0"/>
    </xf>
    <xf numFmtId="166" fontId="0" fillId="10" borderId="43" xfId="0" applyNumberFormat="1" applyFill="1" applyBorder="1" applyAlignment="1" applyProtection="1">
      <alignment horizontal="left"/>
      <protection locked="0"/>
    </xf>
    <xf numFmtId="49" fontId="11" fillId="10" borderId="43" xfId="1" applyNumberFormat="1" applyFill="1" applyBorder="1" applyAlignment="1" applyProtection="1">
      <alignment horizontal="left"/>
      <protection locked="0"/>
    </xf>
    <xf numFmtId="0" fontId="0" fillId="10" borderId="43" xfId="0" applyNumberFormat="1" applyFill="1" applyBorder="1" applyAlignment="1" applyProtection="1">
      <alignment horizontal="left"/>
      <protection locked="0"/>
    </xf>
    <xf numFmtId="167" fontId="0" fillId="10" borderId="43" xfId="0" applyNumberFormat="1" applyFill="1" applyBorder="1" applyAlignment="1" applyProtection="1">
      <alignment horizontal="left"/>
      <protection locked="0"/>
    </xf>
    <xf numFmtId="2" fontId="0" fillId="10" borderId="43" xfId="0" applyNumberFormat="1" applyFill="1" applyBorder="1" applyAlignment="1" applyProtection="1">
      <alignment horizontal="left"/>
      <protection locked="0"/>
    </xf>
    <xf numFmtId="1" fontId="0" fillId="10" borderId="43" xfId="0" applyNumberFormat="1" applyFill="1" applyBorder="1" applyAlignment="1" applyProtection="1">
      <alignment horizontal="left"/>
      <protection locked="0"/>
    </xf>
    <xf numFmtId="0" fontId="5" fillId="9" borderId="36" xfId="0" applyFont="1" applyFill="1" applyBorder="1" applyProtection="1"/>
    <xf numFmtId="0" fontId="5" fillId="0" borderId="21" xfId="0" applyFont="1" applyFill="1" applyBorder="1" applyProtection="1"/>
    <xf numFmtId="0" fontId="5" fillId="0" borderId="24" xfId="0" applyFont="1" applyFill="1" applyBorder="1" applyProtection="1"/>
    <xf numFmtId="0" fontId="9" fillId="0" borderId="24" xfId="0" applyFont="1" applyFill="1" applyBorder="1" applyProtection="1"/>
    <xf numFmtId="0" fontId="5" fillId="0" borderId="30" xfId="0" applyFont="1" applyFill="1" applyBorder="1" applyProtection="1"/>
    <xf numFmtId="0" fontId="5" fillId="0" borderId="4" xfId="0" applyFont="1" applyFill="1" applyBorder="1" applyProtection="1"/>
    <xf numFmtId="0" fontId="7" fillId="9" borderId="40" xfId="0" applyFont="1" applyFill="1" applyBorder="1" applyAlignment="1" applyProtection="1">
      <alignment horizontal="center" vertical="center"/>
    </xf>
    <xf numFmtId="0" fontId="7" fillId="9" borderId="41" xfId="0" applyFont="1" applyFill="1" applyBorder="1" applyAlignment="1" applyProtection="1">
      <alignment horizontal="center" vertical="center"/>
    </xf>
    <xf numFmtId="0" fontId="7" fillId="9" borderId="42" xfId="0" applyFont="1" applyFill="1" applyBorder="1" applyAlignment="1" applyProtection="1">
      <alignment horizontal="center" vertical="center" wrapText="1"/>
    </xf>
    <xf numFmtId="0" fontId="7" fillId="9" borderId="40" xfId="0" applyFont="1" applyFill="1" applyBorder="1" applyAlignment="1" applyProtection="1">
      <alignment horizontal="center" vertical="center" wrapText="1"/>
    </xf>
    <xf numFmtId="0" fontId="7" fillId="9" borderId="21" xfId="0" applyFont="1" applyFill="1" applyBorder="1" applyAlignment="1" applyProtection="1">
      <alignment horizontal="center" vertical="center"/>
    </xf>
    <xf numFmtId="0" fontId="7" fillId="9" borderId="55" xfId="0" applyFont="1" applyFill="1" applyBorder="1" applyAlignment="1" applyProtection="1">
      <alignment horizontal="center" vertical="center"/>
    </xf>
    <xf numFmtId="0" fontId="7" fillId="9" borderId="56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Protection="1"/>
    <xf numFmtId="0" fontId="5" fillId="0" borderId="12" xfId="0" applyFont="1" applyFill="1" applyBorder="1" applyProtection="1"/>
    <xf numFmtId="0" fontId="5" fillId="0" borderId="16" xfId="0" applyFont="1" applyFill="1" applyBorder="1" applyProtection="1"/>
    <xf numFmtId="0" fontId="5" fillId="0" borderId="52" xfId="0" applyFont="1" applyFill="1" applyBorder="1" applyProtection="1"/>
    <xf numFmtId="0" fontId="5" fillId="0" borderId="58" xfId="0" applyFont="1" applyFill="1" applyBorder="1" applyProtection="1"/>
    <xf numFmtId="0" fontId="5" fillId="9" borderId="43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/>
    </xf>
    <xf numFmtId="165" fontId="5" fillId="9" borderId="43" xfId="0" applyNumberFormat="1" applyFont="1" applyFill="1" applyBorder="1" applyAlignment="1">
      <alignment horizontal="center"/>
    </xf>
    <xf numFmtId="166" fontId="5" fillId="9" borderId="43" xfId="0" applyNumberFormat="1" applyFont="1" applyFill="1" applyBorder="1" applyAlignment="1">
      <alignment horizontal="center"/>
    </xf>
    <xf numFmtId="2" fontId="5" fillId="9" borderId="43" xfId="0" applyNumberFormat="1" applyFont="1" applyFill="1" applyBorder="1" applyAlignment="1">
      <alignment horizontal="center"/>
    </xf>
    <xf numFmtId="0" fontId="18" fillId="13" borderId="0" xfId="0" applyFont="1" applyFill="1" applyAlignment="1" applyProtection="1">
      <alignment horizontal="left"/>
      <protection locked="0"/>
    </xf>
    <xf numFmtId="0" fontId="19" fillId="13" borderId="0" xfId="0" applyFont="1" applyFill="1" applyAlignment="1" applyProtection="1">
      <alignment horizontal="left"/>
      <protection locked="0"/>
    </xf>
    <xf numFmtId="0" fontId="7" fillId="13" borderId="0" xfId="0" applyFont="1" applyFill="1" applyBorder="1" applyAlignment="1" applyProtection="1">
      <alignment horizontal="left" vertical="center" wrapText="1"/>
      <protection locked="0"/>
    </xf>
    <xf numFmtId="1" fontId="0" fillId="13" borderId="0" xfId="0" applyNumberFormat="1" applyFill="1" applyBorder="1" applyAlignment="1" applyProtection="1">
      <alignment horizontal="left"/>
      <protection locked="0"/>
    </xf>
    <xf numFmtId="168" fontId="0" fillId="10" borderId="43" xfId="0" applyNumberFormat="1" applyFill="1" applyBorder="1" applyAlignment="1" applyProtection="1">
      <alignment horizontal="left"/>
      <protection locked="0"/>
    </xf>
    <xf numFmtId="168" fontId="3" fillId="0" borderId="25" xfId="0" applyNumberFormat="1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left"/>
      <protection locked="0"/>
    </xf>
    <xf numFmtId="167" fontId="0" fillId="0" borderId="43" xfId="0" applyNumberFormat="1" applyFill="1" applyBorder="1" applyAlignment="1" applyProtection="1">
      <alignment horizontal="left"/>
      <protection locked="0"/>
    </xf>
    <xf numFmtId="0" fontId="5" fillId="0" borderId="43" xfId="0" applyFont="1" applyFill="1" applyBorder="1" applyAlignment="1" applyProtection="1">
      <alignment horizontal="left"/>
      <protection locked="0"/>
    </xf>
    <xf numFmtId="2" fontId="0" fillId="0" borderId="43" xfId="0" applyNumberFormat="1" applyFill="1" applyBorder="1" applyAlignment="1" applyProtection="1">
      <alignment horizontal="left"/>
      <protection locked="0"/>
    </xf>
    <xf numFmtId="1" fontId="0" fillId="0" borderId="43" xfId="0" applyNumberFormat="1" applyFill="1" applyBorder="1" applyAlignment="1" applyProtection="1">
      <alignment horizontal="left"/>
      <protection locked="0"/>
    </xf>
    <xf numFmtId="0" fontId="0" fillId="0" borderId="0" xfId="0" applyBorder="1"/>
    <xf numFmtId="0" fontId="32" fillId="0" borderId="0" xfId="0" applyFont="1" applyFill="1" applyProtection="1">
      <protection locked="0"/>
    </xf>
    <xf numFmtId="0" fontId="32" fillId="0" borderId="0" xfId="0" applyFont="1" applyFill="1"/>
    <xf numFmtId="0" fontId="7" fillId="0" borderId="0" xfId="0" applyFont="1" applyFill="1" applyAlignment="1" applyProtection="1">
      <alignment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13" xfId="0" applyBorder="1" applyAlignment="1" applyProtection="1">
      <alignment horizontal="left"/>
    </xf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32" fillId="0" borderId="0" xfId="0" applyFont="1" applyFill="1" applyProtection="1"/>
    <xf numFmtId="0" fontId="0" fillId="0" borderId="0" xfId="0" applyBorder="1" applyAlignment="1" applyProtection="1"/>
    <xf numFmtId="0" fontId="0" fillId="0" borderId="13" xfId="0" applyBorder="1" applyAlignment="1" applyProtection="1"/>
    <xf numFmtId="0" fontId="18" fillId="13" borderId="0" xfId="0" applyFont="1" applyFill="1" applyAlignment="1" applyProtection="1">
      <alignment horizontal="left"/>
    </xf>
    <xf numFmtId="0" fontId="19" fillId="13" borderId="0" xfId="0" applyFont="1" applyFill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16" fillId="9" borderId="0" xfId="0" applyFont="1" applyFill="1" applyAlignment="1" applyProtection="1">
      <alignment horizontal="left"/>
    </xf>
    <xf numFmtId="0" fontId="17" fillId="9" borderId="0" xfId="0" applyFont="1" applyFill="1" applyAlignment="1" applyProtection="1">
      <alignment horizontal="left"/>
    </xf>
    <xf numFmtId="0" fontId="0" fillId="0" borderId="9" xfId="0" applyBorder="1" applyAlignment="1"/>
    <xf numFmtId="0" fontId="0" fillId="0" borderId="51" xfId="0" applyBorder="1" applyAlignment="1"/>
    <xf numFmtId="0" fontId="0" fillId="0" borderId="15" xfId="0" applyBorder="1" applyAlignment="1"/>
    <xf numFmtId="0" fontId="0" fillId="0" borderId="57" xfId="0" applyBorder="1" applyAlignment="1"/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6" borderId="13" xfId="0" applyFont="1" applyFill="1" applyBorder="1" applyProtection="1"/>
    <xf numFmtId="0" fontId="3" fillId="6" borderId="13" xfId="0" applyFont="1" applyFill="1" applyBorder="1" applyAlignment="1" applyProtection="1">
      <alignment horizontal="center"/>
    </xf>
    <xf numFmtId="0" fontId="3" fillId="6" borderId="48" xfId="0" applyFont="1" applyFill="1" applyBorder="1" applyProtection="1"/>
    <xf numFmtId="0" fontId="3" fillId="6" borderId="48" xfId="0" applyFont="1" applyFill="1" applyBorder="1" applyAlignment="1" applyProtection="1">
      <alignment horizontal="center"/>
    </xf>
    <xf numFmtId="0" fontId="3" fillId="6" borderId="60" xfId="0" applyFont="1" applyFill="1" applyBorder="1" applyAlignment="1" applyProtection="1">
      <alignment horizontal="center"/>
    </xf>
    <xf numFmtId="0" fontId="10" fillId="6" borderId="61" xfId="0" applyFont="1" applyFill="1" applyBorder="1" applyAlignment="1" applyProtection="1"/>
    <xf numFmtId="0" fontId="10" fillId="6" borderId="48" xfId="0" applyFont="1" applyFill="1" applyBorder="1" applyAlignment="1" applyProtection="1"/>
    <xf numFmtId="0" fontId="10" fillId="6" borderId="62" xfId="0" applyFont="1" applyFill="1" applyBorder="1" applyAlignment="1" applyProtection="1"/>
    <xf numFmtId="0" fontId="3" fillId="6" borderId="61" xfId="0" applyFont="1" applyFill="1" applyBorder="1" applyAlignment="1" applyProtection="1"/>
    <xf numFmtId="0" fontId="3" fillId="6" borderId="62" xfId="0" applyFont="1" applyFill="1" applyBorder="1" applyAlignment="1" applyProtection="1"/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18" fillId="9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20" fillId="9" borderId="29" xfId="0" applyFont="1" applyFill="1" applyBorder="1" applyAlignment="1" applyProtection="1">
      <alignment horizontal="center"/>
    </xf>
    <xf numFmtId="0" fontId="21" fillId="9" borderId="11" xfId="0" applyFont="1" applyFill="1" applyBorder="1" applyAlignment="1">
      <alignment horizontal="center"/>
    </xf>
    <xf numFmtId="0" fontId="21" fillId="9" borderId="28" xfId="0" applyFont="1" applyFill="1" applyBorder="1" applyAlignment="1">
      <alignment horizontal="center"/>
    </xf>
    <xf numFmtId="0" fontId="16" fillId="9" borderId="0" xfId="0" applyFont="1" applyFill="1" applyAlignment="1">
      <alignment horizontal="left"/>
    </xf>
    <xf numFmtId="0" fontId="17" fillId="9" borderId="0" xfId="0" applyFont="1" applyFill="1" applyAlignment="1">
      <alignment horizontal="left"/>
    </xf>
    <xf numFmtId="0" fontId="16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6" fillId="9" borderId="0" xfId="0" applyFont="1" applyFill="1" applyAlignment="1" applyProtection="1">
      <alignment horizontal="left"/>
      <protection locked="0"/>
    </xf>
    <xf numFmtId="0" fontId="17" fillId="9" borderId="0" xfId="0" applyFont="1" applyFill="1" applyAlignment="1" applyProtection="1">
      <alignment horizontal="left"/>
      <protection locked="0"/>
    </xf>
    <xf numFmtId="0" fontId="30" fillId="0" borderId="0" xfId="0" applyFont="1" applyBorder="1" applyAlignment="1">
      <alignment vertical="top" wrapText="1"/>
    </xf>
    <xf numFmtId="0" fontId="18" fillId="14" borderId="0" xfId="0" applyFont="1" applyFill="1" applyAlignment="1" applyProtection="1">
      <alignment horizontal="left"/>
      <protection locked="0"/>
    </xf>
    <xf numFmtId="0" fontId="19" fillId="14" borderId="0" xfId="0" applyFont="1" applyFill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33" fillId="14" borderId="1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" fontId="17" fillId="5" borderId="0" xfId="0" applyNumberFormat="1" applyFont="1" applyFill="1" applyBorder="1" applyAlignment="1" applyProtection="1">
      <alignment horizontal="left"/>
    </xf>
    <xf numFmtId="1" fontId="17" fillId="5" borderId="13" xfId="0" applyNumberFormat="1" applyFont="1" applyFill="1" applyBorder="1" applyAlignment="1" applyProtection="1">
      <alignment horizontal="left"/>
    </xf>
    <xf numFmtId="0" fontId="5" fillId="10" borderId="12" xfId="0" applyFont="1" applyFill="1" applyBorder="1" applyAlignment="1" applyProtection="1">
      <alignment vertical="top" wrapText="1"/>
    </xf>
    <xf numFmtId="0" fontId="5" fillId="10" borderId="0" xfId="0" applyFont="1" applyFill="1" applyBorder="1" applyAlignment="1" applyProtection="1">
      <alignment vertical="top" wrapText="1"/>
    </xf>
    <xf numFmtId="0" fontId="5" fillId="10" borderId="13" xfId="0" applyFont="1" applyFill="1" applyBorder="1" applyAlignment="1" applyProtection="1">
      <alignment vertical="top" wrapText="1"/>
    </xf>
    <xf numFmtId="0" fontId="5" fillId="10" borderId="16" xfId="0" applyFont="1" applyFill="1" applyBorder="1" applyAlignment="1" applyProtection="1">
      <alignment vertical="top" wrapText="1"/>
    </xf>
    <xf numFmtId="0" fontId="5" fillId="10" borderId="49" xfId="0" applyFont="1" applyFill="1" applyBorder="1" applyAlignment="1" applyProtection="1">
      <alignment vertical="top" wrapText="1"/>
    </xf>
    <xf numFmtId="0" fontId="5" fillId="10" borderId="17" xfId="0" applyFont="1" applyFill="1" applyBorder="1" applyAlignment="1" applyProtection="1">
      <alignment vertical="top" wrapText="1"/>
    </xf>
    <xf numFmtId="0" fontId="31" fillId="12" borderId="1" xfId="0" applyFont="1" applyFill="1" applyBorder="1" applyAlignment="1" applyProtection="1">
      <alignment horizontal="left" vertical="center" wrapText="1"/>
    </xf>
    <xf numFmtId="0" fontId="31" fillId="12" borderId="2" xfId="0" applyFont="1" applyFill="1" applyBorder="1" applyAlignment="1" applyProtection="1">
      <alignment horizontal="left" vertical="center" wrapText="1"/>
    </xf>
    <xf numFmtId="0" fontId="31" fillId="12" borderId="3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0" fontId="14" fillId="0" borderId="20" xfId="0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6" fillId="9" borderId="18" xfId="0" applyFont="1" applyFill="1" applyBorder="1" applyAlignment="1" applyProtection="1">
      <alignment horizontal="center"/>
    </xf>
    <xf numFmtId="0" fontId="6" fillId="9" borderId="19" xfId="0" applyFont="1" applyFill="1" applyBorder="1" applyAlignment="1" applyProtection="1">
      <alignment horizontal="center"/>
    </xf>
    <xf numFmtId="0" fontId="6" fillId="9" borderId="2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4" fillId="3" borderId="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14" fillId="2" borderId="2" xfId="0" applyNumberFormat="1" applyFont="1" applyFill="1" applyBorder="1" applyAlignment="1" applyProtection="1">
      <alignment horizontal="center" vertical="center"/>
    </xf>
    <xf numFmtId="164" fontId="22" fillId="0" borderId="2" xfId="0" applyNumberFormat="1" applyFont="1" applyBorder="1" applyAlignment="1" applyProtection="1">
      <alignment horizontal="center" vertical="center"/>
    </xf>
    <xf numFmtId="164" fontId="22" fillId="0" borderId="3" xfId="0" applyNumberFormat="1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164" fontId="5" fillId="2" borderId="9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left" vertical="top" wrapText="1"/>
    </xf>
    <xf numFmtId="0" fontId="6" fillId="9" borderId="33" xfId="0" applyFont="1" applyFill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"/>
    </xf>
    <xf numFmtId="0" fontId="6" fillId="9" borderId="35" xfId="0" applyFont="1" applyFill="1" applyBorder="1" applyAlignment="1" applyProtection="1">
      <alignment horizontal="center"/>
    </xf>
    <xf numFmtId="0" fontId="6" fillId="9" borderId="18" xfId="0" applyFont="1" applyFill="1" applyBorder="1" applyAlignment="1" applyProtection="1">
      <alignment horizontal="center" wrapText="1"/>
    </xf>
    <xf numFmtId="0" fontId="6" fillId="9" borderId="19" xfId="0" applyFont="1" applyFill="1" applyBorder="1" applyAlignment="1" applyProtection="1">
      <alignment horizontal="center" wrapText="1"/>
    </xf>
    <xf numFmtId="0" fontId="6" fillId="9" borderId="20" xfId="0" applyFont="1" applyFill="1" applyBorder="1" applyAlignment="1" applyProtection="1">
      <alignment horizont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2038350</xdr:colOff>
      <xdr:row>46</xdr:row>
      <xdr:rowOff>152400</xdr:rowOff>
    </xdr:from>
    <xdr:to>
      <xdr:col>1</xdr:col>
      <xdr:colOff>695325</xdr:colOff>
      <xdr:row>47</xdr:row>
      <xdr:rowOff>190501</xdr:rowOff>
    </xdr:to>
    <xdr:sp macro="[0]!Affiche2" textlink="">
      <xdr:nvSpPr>
        <xdr:cNvPr id="1044" name="Zone de texte 2"/>
        <xdr:cNvSpPr txBox="1">
          <a:spLocks noChangeArrowheads="1"/>
        </xdr:cNvSpPr>
      </xdr:nvSpPr>
      <xdr:spPr bwMode="auto">
        <a:xfrm>
          <a:off x="2038350" y="6086475"/>
          <a:ext cx="723900" cy="200026"/>
        </a:xfrm>
        <a:prstGeom prst="rect">
          <a:avLst/>
        </a:prstGeom>
        <a:gradFill rotWithShape="1">
          <a:gsLst>
            <a:gs pos="0">
              <a:srgbClr val="92CDDC"/>
            </a:gs>
            <a:gs pos="50000">
              <a:srgbClr val="DAEEF3"/>
            </a:gs>
            <a:gs pos="100000">
              <a:srgbClr val="92CDDC"/>
            </a:gs>
          </a:gsLst>
          <a:lin ang="18900000" scaled="1"/>
        </a:gradFill>
        <a:ln w="12700">
          <a:solidFill>
            <a:srgbClr val="92CDDC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Afficher</a:t>
          </a:r>
          <a:endParaRPr lang="fr-FR"/>
        </a:p>
      </xdr:txBody>
    </xdr:sp>
    <xdr:clientData/>
  </xdr:twoCellAnchor>
  <xdr:twoCellAnchor>
    <xdr:from>
      <xdr:col>1</xdr:col>
      <xdr:colOff>981075</xdr:colOff>
      <xdr:row>46</xdr:row>
      <xdr:rowOff>133350</xdr:rowOff>
    </xdr:from>
    <xdr:to>
      <xdr:col>1</xdr:col>
      <xdr:colOff>1704975</xdr:colOff>
      <xdr:row>47</xdr:row>
      <xdr:rowOff>190501</xdr:rowOff>
    </xdr:to>
    <xdr:sp macro="[0]!Masque2" textlink="">
      <xdr:nvSpPr>
        <xdr:cNvPr id="1046" name="Zone de texte 2"/>
        <xdr:cNvSpPr txBox="1">
          <a:spLocks noChangeArrowheads="1"/>
        </xdr:cNvSpPr>
      </xdr:nvSpPr>
      <xdr:spPr bwMode="auto">
        <a:xfrm>
          <a:off x="3048000" y="6067425"/>
          <a:ext cx="723900" cy="219076"/>
        </a:xfrm>
        <a:prstGeom prst="rect">
          <a:avLst/>
        </a:prstGeom>
        <a:gradFill rotWithShape="1">
          <a:gsLst>
            <a:gs pos="0">
              <a:srgbClr val="FABF8F"/>
            </a:gs>
            <a:gs pos="50000">
              <a:srgbClr val="F79646"/>
            </a:gs>
            <a:gs pos="100000">
              <a:srgbClr val="FABF8F"/>
            </a:gs>
          </a:gsLst>
          <a:lin ang="5400000" scaled="1"/>
        </a:gradFill>
        <a:ln w="12700">
          <a:solidFill>
            <a:srgbClr val="F79646"/>
          </a:solidFill>
          <a:miter lim="800000"/>
          <a:headEnd/>
          <a:tailEnd/>
        </a:ln>
        <a:effectLst>
          <a:outerShdw dist="28398" dir="3806097" algn="ctr" rotWithShape="0">
            <a:srgbClr val="974706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Masquer</a:t>
          </a:r>
          <a:endParaRPr lang="fr-FR"/>
        </a:p>
      </xdr:txBody>
    </xdr:sp>
    <xdr:clientData/>
  </xdr:twoCellAnchor>
  <xdr:twoCellAnchor>
    <xdr:from>
      <xdr:col>0</xdr:col>
      <xdr:colOff>2047875</xdr:colOff>
      <xdr:row>69</xdr:row>
      <xdr:rowOff>133349</xdr:rowOff>
    </xdr:from>
    <xdr:to>
      <xdr:col>1</xdr:col>
      <xdr:colOff>704850</xdr:colOff>
      <xdr:row>70</xdr:row>
      <xdr:rowOff>171449</xdr:rowOff>
    </xdr:to>
    <xdr:sp macro="[0]!Affiche3" textlink="">
      <xdr:nvSpPr>
        <xdr:cNvPr id="1048" name="Zone de texte 2"/>
        <xdr:cNvSpPr txBox="1">
          <a:spLocks noChangeArrowheads="1"/>
        </xdr:cNvSpPr>
      </xdr:nvSpPr>
      <xdr:spPr bwMode="auto">
        <a:xfrm>
          <a:off x="2047875" y="6429374"/>
          <a:ext cx="723900" cy="200025"/>
        </a:xfrm>
        <a:prstGeom prst="rect">
          <a:avLst/>
        </a:prstGeom>
        <a:gradFill rotWithShape="1">
          <a:gsLst>
            <a:gs pos="0">
              <a:srgbClr val="92CDDC"/>
            </a:gs>
            <a:gs pos="50000">
              <a:srgbClr val="DAEEF3"/>
            </a:gs>
            <a:gs pos="100000">
              <a:srgbClr val="92CDDC"/>
            </a:gs>
          </a:gsLst>
          <a:lin ang="18900000" scaled="1"/>
        </a:gradFill>
        <a:ln w="12700">
          <a:solidFill>
            <a:srgbClr val="92CDDC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Afficher</a:t>
          </a:r>
          <a:endParaRPr lang="fr-FR"/>
        </a:p>
      </xdr:txBody>
    </xdr:sp>
    <xdr:clientData/>
  </xdr:twoCellAnchor>
  <xdr:twoCellAnchor>
    <xdr:from>
      <xdr:col>1</xdr:col>
      <xdr:colOff>981075</xdr:colOff>
      <xdr:row>69</xdr:row>
      <xdr:rowOff>123824</xdr:rowOff>
    </xdr:from>
    <xdr:to>
      <xdr:col>1</xdr:col>
      <xdr:colOff>1704975</xdr:colOff>
      <xdr:row>70</xdr:row>
      <xdr:rowOff>180974</xdr:rowOff>
    </xdr:to>
    <xdr:sp macro="[0]!Masque3" textlink="">
      <xdr:nvSpPr>
        <xdr:cNvPr id="1049" name="Zone de texte 2"/>
        <xdr:cNvSpPr txBox="1">
          <a:spLocks noChangeArrowheads="1"/>
        </xdr:cNvSpPr>
      </xdr:nvSpPr>
      <xdr:spPr bwMode="auto">
        <a:xfrm>
          <a:off x="3048000" y="6419849"/>
          <a:ext cx="723900" cy="219075"/>
        </a:xfrm>
        <a:prstGeom prst="rect">
          <a:avLst/>
        </a:prstGeom>
        <a:gradFill rotWithShape="1">
          <a:gsLst>
            <a:gs pos="0">
              <a:srgbClr val="FABF8F"/>
            </a:gs>
            <a:gs pos="50000">
              <a:srgbClr val="F79646"/>
            </a:gs>
            <a:gs pos="100000">
              <a:srgbClr val="FABF8F"/>
            </a:gs>
          </a:gsLst>
          <a:lin ang="5400000" scaled="1"/>
        </a:gradFill>
        <a:ln w="12700">
          <a:solidFill>
            <a:srgbClr val="F79646"/>
          </a:solidFill>
          <a:miter lim="800000"/>
          <a:headEnd/>
          <a:tailEnd/>
        </a:ln>
        <a:effectLst>
          <a:outerShdw dist="28398" dir="3806097" algn="ctr" rotWithShape="0">
            <a:srgbClr val="974706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Masquer</a:t>
          </a:r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238125</xdr:rowOff>
    </xdr:from>
    <xdr:to>
      <xdr:col>4</xdr:col>
      <xdr:colOff>0</xdr:colOff>
      <xdr:row>13</xdr:row>
      <xdr:rowOff>238125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5400675" y="1647825"/>
          <a:ext cx="12573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161925</xdr:rowOff>
    </xdr:to>
    <xdr:pic>
      <xdr:nvPicPr>
        <xdr:cNvPr id="14" name="Picture 2" descr="logo ens2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0</xdr:colOff>
      <xdr:row>6</xdr:row>
      <xdr:rowOff>0</xdr:rowOff>
    </xdr:to>
    <xdr:grpSp>
      <xdr:nvGrpSpPr>
        <xdr:cNvPr id="15" name="Groupe 6"/>
        <xdr:cNvGrpSpPr>
          <a:grpSpLocks/>
        </xdr:cNvGrpSpPr>
      </xdr:nvGrpSpPr>
      <xdr:grpSpPr bwMode="auto">
        <a:xfrm>
          <a:off x="5791200" y="809625"/>
          <a:ext cx="0" cy="501015"/>
          <a:chOff x="4038600" y="923925"/>
          <a:chExt cx="190500" cy="542926"/>
        </a:xfrm>
      </xdr:grpSpPr>
      <xdr:sp macro="" textlink="">
        <xdr:nvSpPr>
          <xdr:cNvPr id="16" name="Rectangle 4"/>
          <xdr:cNvSpPr>
            <a:spLocks noChangeArrowheads="1"/>
          </xdr:cNvSpPr>
        </xdr:nvSpPr>
        <xdr:spPr bwMode="auto">
          <a:xfrm>
            <a:off x="4038600" y="1104900"/>
            <a:ext cx="190500" cy="1809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" name="Rectangle 4"/>
          <xdr:cNvSpPr>
            <a:spLocks noChangeArrowheads="1"/>
          </xdr:cNvSpPr>
        </xdr:nvSpPr>
        <xdr:spPr bwMode="auto">
          <a:xfrm>
            <a:off x="4038600" y="1285875"/>
            <a:ext cx="190500" cy="1809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8" name="Rectangle 4"/>
          <xdr:cNvSpPr>
            <a:spLocks noChangeArrowheads="1"/>
          </xdr:cNvSpPr>
        </xdr:nvSpPr>
        <xdr:spPr bwMode="auto">
          <a:xfrm>
            <a:off x="4038600" y="923925"/>
            <a:ext cx="190500" cy="1809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9525</xdr:colOff>
      <xdr:row>4</xdr:row>
      <xdr:rowOff>38100</xdr:rowOff>
    </xdr:from>
    <xdr:to>
      <xdr:col>3</xdr:col>
      <xdr:colOff>466725</xdr:colOff>
      <xdr:row>5</xdr:row>
      <xdr:rowOff>95250</xdr:rowOff>
    </xdr:to>
    <xdr:grpSp>
      <xdr:nvGrpSpPr>
        <xdr:cNvPr id="19" name="Groupe 10"/>
        <xdr:cNvGrpSpPr>
          <a:grpSpLocks/>
        </xdr:cNvGrpSpPr>
      </xdr:nvGrpSpPr>
      <xdr:grpSpPr bwMode="auto">
        <a:xfrm>
          <a:off x="5800725" y="1005840"/>
          <a:ext cx="1249680" cy="224790"/>
          <a:chOff x="1691680" y="673589"/>
          <a:chExt cx="1224136" cy="246221"/>
        </a:xfrm>
      </xdr:grpSpPr>
      <xdr:sp macro="" textlink="">
        <xdr:nvSpPr>
          <xdr:cNvPr id="20" name="ZoneTexte 5"/>
          <xdr:cNvSpPr txBox="1"/>
        </xdr:nvSpPr>
        <xdr:spPr>
          <a:xfrm>
            <a:off x="1691680" y="673589"/>
            <a:ext cx="502940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000" b="1">
                <a:latin typeface="Verdana" pitchFamily="34" charset="0"/>
              </a:rPr>
              <a:t>OUI</a:t>
            </a:r>
          </a:p>
        </xdr:txBody>
      </xdr:sp>
      <xdr:sp macro="" textlink="">
        <xdr:nvSpPr>
          <xdr:cNvPr id="21" name="Rectangle 20"/>
          <xdr:cNvSpPr/>
        </xdr:nvSpPr>
        <xdr:spPr>
          <a:xfrm>
            <a:off x="2128194" y="701999"/>
            <a:ext cx="142341" cy="189401"/>
          </a:xfrm>
          <a:prstGeom prst="rect">
            <a:avLst/>
          </a:prstGeom>
          <a:ln w="31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22" name="ZoneTexte 7"/>
          <xdr:cNvSpPr txBox="1"/>
        </xdr:nvSpPr>
        <xdr:spPr>
          <a:xfrm>
            <a:off x="2270535" y="673589"/>
            <a:ext cx="645281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000" b="1">
                <a:latin typeface="Verdana" pitchFamily="34" charset="0"/>
              </a:rPr>
              <a:t>NON</a:t>
            </a:r>
          </a:p>
        </xdr:txBody>
      </xdr:sp>
      <xdr:sp macro="" textlink="">
        <xdr:nvSpPr>
          <xdr:cNvPr id="23" name="Rectangle 22"/>
          <xdr:cNvSpPr/>
        </xdr:nvSpPr>
        <xdr:spPr>
          <a:xfrm>
            <a:off x="2763985" y="701999"/>
            <a:ext cx="142341" cy="189401"/>
          </a:xfrm>
          <a:prstGeom prst="rect">
            <a:avLst/>
          </a:prstGeom>
          <a:ln w="31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O107"/>
  <sheetViews>
    <sheetView tabSelected="1" workbookViewId="0">
      <selection activeCell="B3" sqref="B3"/>
    </sheetView>
  </sheetViews>
  <sheetFormatPr baseColWidth="10" defaultRowHeight="13.2" x14ac:dyDescent="0.25"/>
  <cols>
    <col min="1" max="1" width="36.109375" customWidth="1"/>
    <col min="2" max="2" width="45.5546875" style="31" customWidth="1"/>
    <col min="3" max="3" width="3.109375" customWidth="1"/>
    <col min="4" max="4" width="34.88671875" customWidth="1"/>
    <col min="5" max="5" width="41.44140625" style="31" customWidth="1"/>
    <col min="6" max="6" width="3.33203125" style="148" customWidth="1"/>
    <col min="7" max="7" width="11.88671875" style="148" hidden="1" customWidth="1"/>
    <col min="8" max="11" width="0" style="148" hidden="1" customWidth="1"/>
    <col min="12" max="12" width="11.44140625" style="148" hidden="1" customWidth="1"/>
    <col min="13" max="13" width="37.5546875" style="148" hidden="1" customWidth="1"/>
    <col min="14" max="14" width="30.5546875" style="148" hidden="1" customWidth="1"/>
    <col min="15" max="15" width="14" style="148" hidden="1" customWidth="1"/>
    <col min="16" max="16" width="54.6640625" style="148" hidden="1" customWidth="1"/>
    <col min="17" max="17" width="11.44140625" style="148" hidden="1" customWidth="1"/>
    <col min="18" max="18" width="11.44140625" style="148" customWidth="1"/>
    <col min="19" max="41" width="11.44140625" style="148"/>
  </cols>
  <sheetData>
    <row r="1" spans="1:41" s="95" customFormat="1" ht="17.399999999999999" x14ac:dyDescent="0.3">
      <c r="A1" s="186" t="s">
        <v>214</v>
      </c>
      <c r="B1" s="187"/>
      <c r="C1" s="187"/>
      <c r="D1" s="187"/>
      <c r="E1" s="188"/>
      <c r="F1" s="147"/>
      <c r="G1" s="148"/>
      <c r="H1" s="148"/>
      <c r="I1" s="148"/>
      <c r="J1" s="148"/>
      <c r="K1" s="148"/>
      <c r="L1" s="148" t="s">
        <v>1</v>
      </c>
      <c r="M1" s="148" t="s">
        <v>180</v>
      </c>
      <c r="N1" s="148" t="s">
        <v>66</v>
      </c>
      <c r="O1" s="148" t="s">
        <v>75</v>
      </c>
      <c r="P1" s="148" t="s">
        <v>191</v>
      </c>
      <c r="Q1" s="148" t="s">
        <v>205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1:41" ht="15.6" x14ac:dyDescent="0.3">
      <c r="A2" s="184" t="s">
        <v>52</v>
      </c>
      <c r="B2" s="185"/>
      <c r="C2" s="36"/>
      <c r="D2" s="184" t="s">
        <v>183</v>
      </c>
      <c r="E2" s="185"/>
      <c r="F2" s="147"/>
      <c r="L2" s="148" t="s">
        <v>2</v>
      </c>
      <c r="M2" s="148" t="s">
        <v>178</v>
      </c>
      <c r="N2" s="148" t="s">
        <v>67</v>
      </c>
      <c r="O2" s="148" t="s">
        <v>76</v>
      </c>
      <c r="P2" s="148" t="s">
        <v>186</v>
      </c>
      <c r="Q2" s="148" t="s">
        <v>206</v>
      </c>
    </row>
    <row r="3" spans="1:41" x14ac:dyDescent="0.25">
      <c r="A3" s="93" t="s">
        <v>0</v>
      </c>
      <c r="B3" s="102"/>
      <c r="C3" s="36"/>
      <c r="D3" s="96" t="s">
        <v>185</v>
      </c>
      <c r="E3" s="102"/>
      <c r="F3" s="147"/>
      <c r="M3" s="148" t="s">
        <v>181</v>
      </c>
      <c r="N3" s="148" t="s">
        <v>68</v>
      </c>
      <c r="O3" s="148" t="s">
        <v>77</v>
      </c>
      <c r="P3" s="148" t="s">
        <v>188</v>
      </c>
      <c r="Q3" s="148" t="s">
        <v>207</v>
      </c>
    </row>
    <row r="4" spans="1:41" x14ac:dyDescent="0.25">
      <c r="A4" s="93" t="s">
        <v>12</v>
      </c>
      <c r="B4" s="103"/>
      <c r="C4" s="36"/>
      <c r="D4" s="96" t="s">
        <v>193</v>
      </c>
      <c r="E4" s="109"/>
      <c r="F4" s="147"/>
      <c r="M4" s="148" t="s">
        <v>179</v>
      </c>
      <c r="N4" s="148" t="s">
        <v>71</v>
      </c>
      <c r="O4" s="148" t="s">
        <v>78</v>
      </c>
      <c r="P4" s="148" t="s">
        <v>187</v>
      </c>
    </row>
    <row r="5" spans="1:41" ht="14.4" x14ac:dyDescent="0.25">
      <c r="A5" s="93" t="s">
        <v>13</v>
      </c>
      <c r="B5" s="102"/>
      <c r="C5" s="36"/>
      <c r="D5" s="97" t="s">
        <v>46</v>
      </c>
      <c r="E5" s="102"/>
      <c r="F5" s="147"/>
      <c r="M5" s="148" t="s">
        <v>182</v>
      </c>
      <c r="N5" s="148" t="s">
        <v>69</v>
      </c>
      <c r="P5" s="148" t="s">
        <v>189</v>
      </c>
    </row>
    <row r="6" spans="1:41" ht="14.4" x14ac:dyDescent="0.25">
      <c r="A6" s="93" t="s">
        <v>14</v>
      </c>
      <c r="B6" s="32"/>
      <c r="C6" s="36"/>
      <c r="D6" s="96" t="s">
        <v>194</v>
      </c>
      <c r="E6" s="102"/>
      <c r="F6" s="147"/>
      <c r="N6" s="148" t="s">
        <v>70</v>
      </c>
      <c r="P6" s="148" t="s">
        <v>190</v>
      </c>
    </row>
    <row r="7" spans="1:41" x14ac:dyDescent="0.25">
      <c r="A7" s="93" t="s">
        <v>3</v>
      </c>
      <c r="B7" s="104"/>
      <c r="C7" s="36"/>
      <c r="D7" s="97" t="s">
        <v>195</v>
      </c>
      <c r="E7" s="141"/>
      <c r="F7" s="147"/>
      <c r="N7" s="148" t="s">
        <v>73</v>
      </c>
      <c r="P7" s="148" t="s">
        <v>192</v>
      </c>
    </row>
    <row r="8" spans="1:41" x14ac:dyDescent="0.25">
      <c r="A8" s="93" t="s">
        <v>4</v>
      </c>
      <c r="B8" s="102"/>
      <c r="C8" s="36"/>
      <c r="D8" s="97" t="s">
        <v>196</v>
      </c>
      <c r="E8" s="105"/>
      <c r="F8" s="147"/>
      <c r="N8" s="148" t="s">
        <v>72</v>
      </c>
    </row>
    <row r="9" spans="1:41" x14ac:dyDescent="0.25">
      <c r="A9" s="94" t="s">
        <v>15</v>
      </c>
      <c r="B9" s="139"/>
      <c r="C9" s="36"/>
      <c r="D9" s="97" t="s">
        <v>197</v>
      </c>
      <c r="E9" s="102"/>
      <c r="F9" s="147"/>
      <c r="J9" s="149"/>
    </row>
    <row r="10" spans="1:41" x14ac:dyDescent="0.25">
      <c r="A10" s="93" t="s">
        <v>5</v>
      </c>
      <c r="B10" s="102"/>
      <c r="C10" s="36"/>
      <c r="D10" s="98" t="s">
        <v>198</v>
      </c>
      <c r="E10" s="139"/>
      <c r="F10" s="147"/>
    </row>
    <row r="11" spans="1:41" ht="13.8" x14ac:dyDescent="0.25">
      <c r="A11" s="93" t="s">
        <v>16</v>
      </c>
      <c r="B11" s="102"/>
      <c r="C11" s="36"/>
      <c r="D11" s="189" t="s">
        <v>199</v>
      </c>
      <c r="E11" s="190"/>
      <c r="F11" s="147"/>
    </row>
    <row r="12" spans="1:41" ht="15.6" x14ac:dyDescent="0.3">
      <c r="A12" s="184" t="s">
        <v>53</v>
      </c>
      <c r="B12" s="185"/>
      <c r="C12" s="36"/>
      <c r="D12" s="27" t="s">
        <v>34</v>
      </c>
      <c r="E12" s="110"/>
      <c r="F12" s="147"/>
    </row>
    <row r="13" spans="1:41" x14ac:dyDescent="0.25">
      <c r="A13" s="96" t="s">
        <v>18</v>
      </c>
      <c r="B13" s="102"/>
      <c r="C13" s="36"/>
      <c r="D13" s="27" t="s">
        <v>160</v>
      </c>
      <c r="E13" s="111"/>
      <c r="F13" s="147"/>
    </row>
    <row r="14" spans="1:41" x14ac:dyDescent="0.25">
      <c r="A14" s="97" t="s">
        <v>19</v>
      </c>
      <c r="B14" s="32"/>
      <c r="C14" s="36"/>
      <c r="D14" s="28" t="s">
        <v>161</v>
      </c>
      <c r="E14" s="111"/>
      <c r="F14" s="147"/>
    </row>
    <row r="15" spans="1:41" ht="13.8" x14ac:dyDescent="0.25">
      <c r="A15" s="97" t="s">
        <v>20</v>
      </c>
      <c r="B15" s="105"/>
      <c r="C15" s="36"/>
      <c r="D15" s="189" t="s">
        <v>200</v>
      </c>
      <c r="E15" s="190"/>
      <c r="F15" s="147"/>
    </row>
    <row r="16" spans="1:41" x14ac:dyDescent="0.25">
      <c r="A16" s="97" t="s">
        <v>21</v>
      </c>
      <c r="B16" s="105"/>
      <c r="C16" s="36"/>
      <c r="D16" s="27" t="s">
        <v>34</v>
      </c>
      <c r="E16" s="110"/>
      <c r="F16" s="147"/>
    </row>
    <row r="17" spans="1:6" x14ac:dyDescent="0.25">
      <c r="A17" s="97" t="s">
        <v>22</v>
      </c>
      <c r="B17" s="102"/>
      <c r="C17" s="36"/>
      <c r="D17" s="27" t="s">
        <v>160</v>
      </c>
      <c r="E17" s="111"/>
      <c r="F17" s="147"/>
    </row>
    <row r="18" spans="1:6" x14ac:dyDescent="0.25">
      <c r="A18" s="97" t="s">
        <v>23</v>
      </c>
      <c r="B18" s="106"/>
      <c r="C18" s="36"/>
      <c r="D18" s="28" t="s">
        <v>161</v>
      </c>
      <c r="E18" s="111"/>
      <c r="F18" s="147"/>
    </row>
    <row r="19" spans="1:6" ht="13.8" x14ac:dyDescent="0.25">
      <c r="A19" s="98" t="s">
        <v>24</v>
      </c>
      <c r="B19" s="106"/>
      <c r="C19" s="36"/>
      <c r="D19" s="189" t="s">
        <v>201</v>
      </c>
      <c r="E19" s="190"/>
      <c r="F19" s="147"/>
    </row>
    <row r="20" spans="1:6" x14ac:dyDescent="0.25">
      <c r="A20" s="98" t="s">
        <v>25</v>
      </c>
      <c r="B20" s="107"/>
      <c r="C20" s="36"/>
      <c r="D20" s="27" t="s">
        <v>34</v>
      </c>
      <c r="E20" s="110"/>
      <c r="F20" s="147"/>
    </row>
    <row r="21" spans="1:6" ht="13.8" x14ac:dyDescent="0.25">
      <c r="A21" s="191" t="s">
        <v>54</v>
      </c>
      <c r="B21" s="192"/>
      <c r="C21" s="36"/>
      <c r="D21" s="27" t="s">
        <v>160</v>
      </c>
      <c r="E21" s="111"/>
      <c r="F21" s="147"/>
    </row>
    <row r="22" spans="1:6" x14ac:dyDescent="0.25">
      <c r="A22" s="93" t="s">
        <v>27</v>
      </c>
      <c r="B22" s="102"/>
      <c r="C22" s="36"/>
      <c r="D22" s="28" t="s">
        <v>161</v>
      </c>
      <c r="E22" s="111"/>
      <c r="F22" s="147"/>
    </row>
    <row r="23" spans="1:6" ht="13.8" x14ac:dyDescent="0.25">
      <c r="A23" s="93" t="s">
        <v>28</v>
      </c>
      <c r="B23" s="102"/>
      <c r="C23" s="36"/>
      <c r="D23" s="189" t="s">
        <v>202</v>
      </c>
      <c r="E23" s="190"/>
      <c r="F23" s="147"/>
    </row>
    <row r="24" spans="1:6" x14ac:dyDescent="0.25">
      <c r="A24" s="93" t="s">
        <v>29</v>
      </c>
      <c r="B24" s="102"/>
      <c r="C24" s="36"/>
      <c r="D24" s="27" t="s">
        <v>34</v>
      </c>
      <c r="E24" s="33"/>
      <c r="F24" s="147"/>
    </row>
    <row r="25" spans="1:6" x14ac:dyDescent="0.25">
      <c r="A25" s="93" t="s">
        <v>177</v>
      </c>
      <c r="B25" s="139"/>
      <c r="C25" s="36"/>
      <c r="D25" s="27" t="s">
        <v>160</v>
      </c>
      <c r="E25" s="34"/>
      <c r="F25" s="147"/>
    </row>
    <row r="26" spans="1:6" x14ac:dyDescent="0.25">
      <c r="A26" s="93" t="s">
        <v>31</v>
      </c>
      <c r="B26" s="102"/>
      <c r="C26" s="36"/>
      <c r="D26" s="28" t="s">
        <v>161</v>
      </c>
      <c r="E26" s="34"/>
      <c r="F26" s="147"/>
    </row>
    <row r="27" spans="1:6" x14ac:dyDescent="0.25">
      <c r="A27" s="93" t="s">
        <v>32</v>
      </c>
      <c r="B27" s="108"/>
      <c r="C27" s="36"/>
      <c r="D27" s="85"/>
      <c r="E27" s="92"/>
      <c r="F27" s="147"/>
    </row>
    <row r="28" spans="1:6" ht="13.8" thickBot="1" x14ac:dyDescent="0.3">
      <c r="C28" s="36"/>
      <c r="D28" s="84" t="s">
        <v>168</v>
      </c>
      <c r="F28" s="147"/>
    </row>
    <row r="29" spans="1:6" ht="16.2" thickBot="1" x14ac:dyDescent="0.35">
      <c r="A29" s="204" t="s">
        <v>213</v>
      </c>
      <c r="B29" s="205"/>
      <c r="C29" s="36"/>
      <c r="D29" s="198"/>
      <c r="E29" s="199"/>
      <c r="F29" s="147"/>
    </row>
    <row r="30" spans="1:6" ht="15.6" x14ac:dyDescent="0.3">
      <c r="A30" s="159"/>
      <c r="B30" s="160"/>
      <c r="C30" s="36"/>
      <c r="D30" s="200"/>
      <c r="E30" s="201"/>
      <c r="F30" s="147"/>
    </row>
    <row r="31" spans="1:6" x14ac:dyDescent="0.25">
      <c r="A31" s="161" t="s">
        <v>42</v>
      </c>
      <c r="B31" s="109"/>
      <c r="C31" s="36"/>
      <c r="D31" s="202"/>
      <c r="E31" s="203"/>
      <c r="F31" s="147"/>
    </row>
    <row r="32" spans="1:6" x14ac:dyDescent="0.25">
      <c r="A32" s="161" t="s">
        <v>46</v>
      </c>
      <c r="B32" s="102"/>
      <c r="C32" s="36"/>
      <c r="D32" s="195" t="s">
        <v>65</v>
      </c>
      <c r="E32" s="195"/>
      <c r="F32" s="147"/>
    </row>
    <row r="33" spans="1:41" s="36" customFormat="1" x14ac:dyDescent="0.25">
      <c r="A33" s="161" t="s">
        <v>21</v>
      </c>
      <c r="B33" s="102"/>
      <c r="D33" s="35" t="s">
        <v>162</v>
      </c>
      <c r="E33" s="35" t="s">
        <v>165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</row>
    <row r="34" spans="1:41" s="36" customFormat="1" ht="13.8" x14ac:dyDescent="0.25">
      <c r="A34" s="162" t="s">
        <v>59</v>
      </c>
      <c r="B34" s="163"/>
      <c r="D34" s="35" t="s">
        <v>163</v>
      </c>
      <c r="E34" s="35" t="s">
        <v>166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s="36" customFormat="1" x14ac:dyDescent="0.25">
      <c r="A35" s="27" t="s">
        <v>34</v>
      </c>
      <c r="B35" s="110"/>
      <c r="D35" s="35" t="s">
        <v>164</v>
      </c>
      <c r="E35" s="35" t="s">
        <v>167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</row>
    <row r="36" spans="1:41" s="36" customFormat="1" ht="12.75" customHeight="1" x14ac:dyDescent="0.25">
      <c r="A36" s="27" t="s">
        <v>160</v>
      </c>
      <c r="B36" s="111"/>
      <c r="D36" s="37"/>
      <c r="E36" s="3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s="36" customFormat="1" ht="12.75" customHeight="1" x14ac:dyDescent="0.25">
      <c r="A37" s="28" t="s">
        <v>161</v>
      </c>
      <c r="B37" s="111"/>
      <c r="D37" s="37"/>
      <c r="E37" s="3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</row>
    <row r="38" spans="1:41" s="36" customFormat="1" ht="12.75" customHeight="1" x14ac:dyDescent="0.25">
      <c r="A38" s="162" t="s">
        <v>60</v>
      </c>
      <c r="B38" s="163"/>
      <c r="D38" s="37"/>
      <c r="E38" s="3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</row>
    <row r="39" spans="1:41" s="36" customFormat="1" ht="15" customHeight="1" x14ac:dyDescent="0.25">
      <c r="A39" s="27" t="s">
        <v>34</v>
      </c>
      <c r="B39" s="144"/>
      <c r="D39" s="37"/>
      <c r="E39" s="3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</row>
    <row r="40" spans="1:41" s="36" customFormat="1" ht="12.75" customHeight="1" x14ac:dyDescent="0.25">
      <c r="A40" s="27" t="s">
        <v>160</v>
      </c>
      <c r="B40" s="145"/>
      <c r="D40" s="37"/>
      <c r="E40" s="3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</row>
    <row r="41" spans="1:41" s="36" customFormat="1" ht="12.75" customHeight="1" x14ac:dyDescent="0.25">
      <c r="A41" s="28" t="s">
        <v>161</v>
      </c>
      <c r="B41" s="145"/>
      <c r="D41" s="37"/>
      <c r="E41" s="3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</row>
    <row r="42" spans="1:41" s="36" customFormat="1" ht="12.75" customHeight="1" x14ac:dyDescent="0.25"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</row>
    <row r="43" spans="1:41" s="36" customFormat="1" ht="15" customHeight="1" x14ac:dyDescent="0.3">
      <c r="A43" s="184" t="s">
        <v>55</v>
      </c>
      <c r="B43" s="185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</row>
    <row r="44" spans="1:41" s="36" customFormat="1" ht="12.75" customHeight="1" x14ac:dyDescent="0.25">
      <c r="B44" s="39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</row>
    <row r="45" spans="1:41" s="36" customFormat="1" ht="12.75" customHeight="1" x14ac:dyDescent="0.25">
      <c r="A45" s="29" t="s">
        <v>74</v>
      </c>
      <c r="B45" s="31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</row>
    <row r="46" spans="1:41" s="36" customFormat="1" ht="12.75" customHeight="1" x14ac:dyDescent="0.25">
      <c r="A46" s="30" t="s">
        <v>58</v>
      </c>
      <c r="B46" s="31"/>
      <c r="E46" s="39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</row>
    <row r="47" spans="1:41" s="36" customFormat="1" x14ac:dyDescent="0.25">
      <c r="A47" s="137"/>
      <c r="B47" s="138"/>
      <c r="E47" s="39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  <row r="48" spans="1:41" s="36" customFormat="1" ht="15.6" x14ac:dyDescent="0.3">
      <c r="A48" s="196" t="s">
        <v>56</v>
      </c>
      <c r="B48" s="19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</row>
    <row r="49" spans="1:41" s="36" customFormat="1" ht="15.6" x14ac:dyDescent="0.3">
      <c r="A49" s="135"/>
      <c r="B49" s="136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</row>
    <row r="50" spans="1:41" s="36" customFormat="1" ht="12.75" hidden="1" customHeight="1" x14ac:dyDescent="0.25">
      <c r="A50" s="143" t="s">
        <v>45</v>
      </c>
      <c r="B50" s="141"/>
      <c r="D50" s="151"/>
      <c r="E50" s="150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</row>
    <row r="51" spans="1:41" s="36" customFormat="1" ht="12.75" hidden="1" customHeight="1" x14ac:dyDescent="0.25">
      <c r="A51" s="143" t="s">
        <v>42</v>
      </c>
      <c r="B51" s="142"/>
      <c r="D51" s="151"/>
      <c r="E51" s="150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</row>
    <row r="52" spans="1:41" s="36" customFormat="1" hidden="1" x14ac:dyDescent="0.25">
      <c r="A52" s="143" t="s">
        <v>46</v>
      </c>
      <c r="B52" s="141"/>
      <c r="D52" s="151"/>
      <c r="E52" s="150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  <row r="53" spans="1:41" s="36" customFormat="1" hidden="1" x14ac:dyDescent="0.25">
      <c r="A53" s="143" t="s">
        <v>21</v>
      </c>
      <c r="B53" s="141"/>
      <c r="D53" s="151"/>
      <c r="E53" s="150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</row>
    <row r="54" spans="1:41" s="36" customFormat="1" ht="13.8" hidden="1" x14ac:dyDescent="0.25">
      <c r="A54" s="193" t="s">
        <v>61</v>
      </c>
      <c r="B54" s="194"/>
      <c r="D54" s="151"/>
      <c r="E54" s="150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</row>
    <row r="55" spans="1:41" s="36" customFormat="1" hidden="1" x14ac:dyDescent="0.25">
      <c r="A55" s="38" t="s">
        <v>34</v>
      </c>
      <c r="B55" s="144"/>
      <c r="D55" s="151"/>
      <c r="E55" s="150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</row>
    <row r="56" spans="1:41" s="36" customFormat="1" hidden="1" x14ac:dyDescent="0.25">
      <c r="A56" s="27" t="s">
        <v>160</v>
      </c>
      <c r="B56" s="145"/>
      <c r="D56" s="151"/>
      <c r="E56" s="150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</row>
    <row r="57" spans="1:41" s="36" customFormat="1" hidden="1" x14ac:dyDescent="0.25">
      <c r="A57" s="28" t="s">
        <v>161</v>
      </c>
      <c r="B57" s="145"/>
      <c r="D57" s="151"/>
      <c r="E57" s="150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</row>
    <row r="58" spans="1:41" s="36" customFormat="1" ht="13.8" hidden="1" x14ac:dyDescent="0.25">
      <c r="A58" s="193" t="s">
        <v>62</v>
      </c>
      <c r="B58" s="194"/>
      <c r="D58" s="151"/>
      <c r="E58" s="150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</row>
    <row r="59" spans="1:41" s="36" customFormat="1" hidden="1" x14ac:dyDescent="0.25">
      <c r="A59" s="38" t="s">
        <v>34</v>
      </c>
      <c r="B59" s="144"/>
      <c r="D59" s="151"/>
      <c r="E59" s="150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</row>
    <row r="60" spans="1:41" s="36" customFormat="1" hidden="1" x14ac:dyDescent="0.25">
      <c r="A60" s="27" t="s">
        <v>160</v>
      </c>
      <c r="B60" s="145"/>
      <c r="D60" s="151"/>
      <c r="E60" s="150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</row>
    <row r="61" spans="1:41" s="36" customFormat="1" hidden="1" x14ac:dyDescent="0.25">
      <c r="A61" s="28" t="s">
        <v>161</v>
      </c>
      <c r="B61" s="145"/>
      <c r="D61" s="151"/>
      <c r="E61" s="150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</row>
    <row r="62" spans="1:41" s="36" customFormat="1" ht="13.8" hidden="1" x14ac:dyDescent="0.25">
      <c r="A62" s="193" t="s">
        <v>63</v>
      </c>
      <c r="B62" s="194"/>
      <c r="D62" s="151"/>
      <c r="E62" s="150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</row>
    <row r="63" spans="1:41" s="36" customFormat="1" hidden="1" x14ac:dyDescent="0.25">
      <c r="A63" s="38" t="s">
        <v>34</v>
      </c>
      <c r="B63" s="144"/>
      <c r="D63" s="151"/>
      <c r="E63" s="150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</row>
    <row r="64" spans="1:41" s="36" customFormat="1" hidden="1" x14ac:dyDescent="0.25">
      <c r="A64" s="27" t="s">
        <v>160</v>
      </c>
      <c r="B64" s="145"/>
      <c r="D64" s="151"/>
      <c r="E64" s="150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</row>
    <row r="65" spans="1:41" s="36" customFormat="1" hidden="1" x14ac:dyDescent="0.25">
      <c r="A65" s="28" t="s">
        <v>161</v>
      </c>
      <c r="B65" s="145"/>
      <c r="D65" s="151"/>
      <c r="E65" s="150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</row>
    <row r="66" spans="1:41" s="36" customFormat="1" ht="13.8" hidden="1" x14ac:dyDescent="0.25">
      <c r="A66" s="193" t="s">
        <v>64</v>
      </c>
      <c r="B66" s="194"/>
      <c r="D66" s="151"/>
      <c r="E66" s="150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</row>
    <row r="67" spans="1:41" s="36" customFormat="1" hidden="1" x14ac:dyDescent="0.25">
      <c r="A67" s="38" t="s">
        <v>34</v>
      </c>
      <c r="B67" s="144"/>
      <c r="D67" s="151"/>
      <c r="E67" s="150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</row>
    <row r="68" spans="1:41" s="36" customFormat="1" hidden="1" x14ac:dyDescent="0.25">
      <c r="A68" s="27" t="s">
        <v>160</v>
      </c>
      <c r="B68" s="145"/>
      <c r="D68" s="151"/>
      <c r="E68" s="150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</row>
    <row r="69" spans="1:41" s="36" customFormat="1" hidden="1" x14ac:dyDescent="0.25">
      <c r="A69" s="28" t="s">
        <v>161</v>
      </c>
      <c r="B69" s="145"/>
      <c r="D69" s="40"/>
      <c r="E69" s="41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</row>
    <row r="70" spans="1:41" s="36" customFormat="1" x14ac:dyDescent="0.25">
      <c r="A70" s="137"/>
      <c r="B70" s="138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</row>
    <row r="71" spans="1:41" s="36" customFormat="1" ht="15.6" x14ac:dyDescent="0.3">
      <c r="A71" s="196" t="s">
        <v>57</v>
      </c>
      <c r="B71" s="19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</row>
    <row r="72" spans="1:41" s="36" customFormat="1" ht="15.6" x14ac:dyDescent="0.3">
      <c r="A72" s="135"/>
      <c r="B72" s="136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</row>
    <row r="73" spans="1:41" s="36" customFormat="1" hidden="1" x14ac:dyDescent="0.25">
      <c r="A73" s="99" t="s">
        <v>50</v>
      </c>
      <c r="B73" s="32"/>
      <c r="E73" s="39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</row>
    <row r="74" spans="1:41" s="36" customFormat="1" hidden="1" x14ac:dyDescent="0.25">
      <c r="A74" s="99" t="s">
        <v>45</v>
      </c>
      <c r="B74" s="32"/>
      <c r="E74" s="39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</row>
    <row r="75" spans="1:41" s="36" customFormat="1" hidden="1" x14ac:dyDescent="0.25">
      <c r="A75" s="100" t="s">
        <v>42</v>
      </c>
      <c r="B75" s="32"/>
      <c r="E75" s="39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</row>
    <row r="76" spans="1:41" s="36" customFormat="1" hidden="1" x14ac:dyDescent="0.25">
      <c r="A76" s="100" t="s">
        <v>46</v>
      </c>
      <c r="B76" s="32"/>
      <c r="E76" s="39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</row>
    <row r="77" spans="1:41" s="36" customFormat="1" hidden="1" x14ac:dyDescent="0.25">
      <c r="A77" s="101" t="s">
        <v>21</v>
      </c>
      <c r="B77" s="32"/>
      <c r="E77" s="39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</row>
    <row r="78" spans="1:41" s="36" customFormat="1" hidden="1" x14ac:dyDescent="0.25">
      <c r="A78" s="101" t="s">
        <v>22</v>
      </c>
      <c r="B78" s="32"/>
      <c r="E78" s="39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</row>
    <row r="79" spans="1:41" s="36" customFormat="1" ht="13.8" hidden="1" x14ac:dyDescent="0.25">
      <c r="A79" s="193" t="s">
        <v>61</v>
      </c>
      <c r="B79" s="194"/>
      <c r="E79" s="39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</row>
    <row r="80" spans="1:41" s="36" customFormat="1" hidden="1" x14ac:dyDescent="0.25">
      <c r="A80" s="38" t="s">
        <v>34</v>
      </c>
      <c r="B80" s="33"/>
      <c r="E80" s="39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</row>
    <row r="81" spans="1:41" s="36" customFormat="1" hidden="1" x14ac:dyDescent="0.25">
      <c r="A81" s="27" t="s">
        <v>160</v>
      </c>
      <c r="B81" s="34"/>
      <c r="E81" s="39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</row>
    <row r="82" spans="1:41" s="36" customFormat="1" hidden="1" x14ac:dyDescent="0.25">
      <c r="A82" s="28" t="s">
        <v>161</v>
      </c>
      <c r="B82" s="34"/>
      <c r="E82" s="39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</row>
    <row r="83" spans="1:41" s="36" customFormat="1" ht="13.8" hidden="1" x14ac:dyDescent="0.25">
      <c r="A83" s="193" t="s">
        <v>62</v>
      </c>
      <c r="B83" s="194"/>
      <c r="E83" s="39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</row>
    <row r="84" spans="1:41" s="36" customFormat="1" hidden="1" x14ac:dyDescent="0.25">
      <c r="A84" s="38" t="s">
        <v>34</v>
      </c>
      <c r="B84" s="33"/>
      <c r="E84" s="39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</row>
    <row r="85" spans="1:41" s="36" customFormat="1" hidden="1" x14ac:dyDescent="0.25">
      <c r="A85" s="27" t="s">
        <v>160</v>
      </c>
      <c r="B85" s="34"/>
      <c r="E85" s="39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</row>
    <row r="86" spans="1:41" s="36" customFormat="1" hidden="1" x14ac:dyDescent="0.25">
      <c r="A86" s="28" t="s">
        <v>161</v>
      </c>
      <c r="B86" s="34"/>
      <c r="E86" s="39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</row>
    <row r="87" spans="1:41" s="36" customFormat="1" ht="13.8" hidden="1" x14ac:dyDescent="0.25">
      <c r="A87" s="193" t="s">
        <v>63</v>
      </c>
      <c r="B87" s="194"/>
      <c r="E87" s="39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</row>
    <row r="88" spans="1:41" s="36" customFormat="1" hidden="1" x14ac:dyDescent="0.25">
      <c r="A88" s="38" t="s">
        <v>34</v>
      </c>
      <c r="B88" s="33"/>
      <c r="E88" s="39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</row>
    <row r="89" spans="1:41" s="36" customFormat="1" hidden="1" x14ac:dyDescent="0.25">
      <c r="A89" s="27" t="s">
        <v>160</v>
      </c>
      <c r="B89" s="34"/>
      <c r="E89" s="39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</row>
    <row r="90" spans="1:41" s="36" customFormat="1" hidden="1" x14ac:dyDescent="0.25">
      <c r="A90" s="28" t="s">
        <v>161</v>
      </c>
      <c r="B90" s="34"/>
      <c r="E90" s="39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</row>
    <row r="91" spans="1:41" s="36" customFormat="1" ht="13.8" hidden="1" x14ac:dyDescent="0.25">
      <c r="A91" s="193" t="s">
        <v>64</v>
      </c>
      <c r="B91" s="194"/>
      <c r="E91" s="39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</row>
    <row r="92" spans="1:41" s="36" customFormat="1" hidden="1" x14ac:dyDescent="0.25">
      <c r="A92" s="38" t="s">
        <v>34</v>
      </c>
      <c r="B92" s="33"/>
      <c r="E92" s="39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</row>
    <row r="93" spans="1:41" s="36" customFormat="1" hidden="1" x14ac:dyDescent="0.25">
      <c r="A93" s="27" t="s">
        <v>160</v>
      </c>
      <c r="B93" s="34"/>
      <c r="E93" s="39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</row>
    <row r="94" spans="1:41" s="36" customFormat="1" hidden="1" x14ac:dyDescent="0.25">
      <c r="A94" s="28" t="s">
        <v>161</v>
      </c>
      <c r="B94" s="34"/>
      <c r="E94" s="39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</row>
    <row r="95" spans="1:41" s="36" customFormat="1" ht="13.2" customHeight="1" x14ac:dyDescent="0.25">
      <c r="A95" s="85"/>
      <c r="B95" s="86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</row>
    <row r="96" spans="1:41" s="153" customFormat="1" ht="13.2" customHeight="1" thickBot="1" x14ac:dyDescent="0.3">
      <c r="A96" s="85"/>
      <c r="B96" s="92"/>
      <c r="D96" s="154"/>
      <c r="E96" s="155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</row>
    <row r="97" spans="1:41" s="153" customFormat="1" ht="21" customHeight="1" x14ac:dyDescent="0.25">
      <c r="A97" s="214" t="s">
        <v>169</v>
      </c>
      <c r="B97" s="215"/>
      <c r="C97" s="215"/>
      <c r="D97" s="215"/>
      <c r="E97" s="21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</row>
    <row r="98" spans="1:41" s="153" customFormat="1" ht="13.8" x14ac:dyDescent="0.25">
      <c r="A98" s="91" t="s">
        <v>170</v>
      </c>
      <c r="B98" s="206" t="s">
        <v>203</v>
      </c>
      <c r="C98" s="206"/>
      <c r="D98" s="206"/>
      <c r="E98" s="207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</row>
    <row r="99" spans="1:41" s="153" customFormat="1" ht="13.8" x14ac:dyDescent="0.25">
      <c r="A99" s="87"/>
      <c r="B99" s="206" t="s">
        <v>172</v>
      </c>
      <c r="C99" s="206"/>
      <c r="D99" s="206"/>
      <c r="E99" s="207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</row>
    <row r="100" spans="1:41" s="153" customFormat="1" x14ac:dyDescent="0.25">
      <c r="A100" s="87"/>
      <c r="B100" s="92"/>
      <c r="C100" s="157"/>
      <c r="D100" s="157"/>
      <c r="E100" s="158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</row>
    <row r="101" spans="1:41" s="153" customFormat="1" ht="13.8" x14ac:dyDescent="0.25">
      <c r="A101" s="91" t="s">
        <v>171</v>
      </c>
      <c r="B101" s="206" t="s">
        <v>204</v>
      </c>
      <c r="C101" s="206"/>
      <c r="D101" s="206"/>
      <c r="E101" s="207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</row>
    <row r="102" spans="1:41" s="153" customFormat="1" ht="13.8" x14ac:dyDescent="0.25">
      <c r="A102" s="87"/>
      <c r="B102" s="206" t="s">
        <v>173</v>
      </c>
      <c r="C102" s="206"/>
      <c r="D102" s="206"/>
      <c r="E102" s="207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</row>
    <row r="103" spans="1:41" s="153" customFormat="1" x14ac:dyDescent="0.25">
      <c r="A103" s="87"/>
      <c r="B103" s="92"/>
      <c r="C103" s="157"/>
      <c r="D103" s="157"/>
      <c r="E103" s="158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</row>
    <row r="104" spans="1:41" s="153" customFormat="1" ht="13.8" x14ac:dyDescent="0.25">
      <c r="A104" s="88" t="s">
        <v>174</v>
      </c>
      <c r="B104" s="89"/>
      <c r="C104" s="89"/>
      <c r="D104" s="89"/>
      <c r="E104" s="152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</row>
    <row r="105" spans="1:41" s="153" customFormat="1" x14ac:dyDescent="0.25">
      <c r="A105" s="90"/>
      <c r="B105" s="89"/>
      <c r="C105" s="89"/>
      <c r="D105" s="89"/>
      <c r="E105" s="152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</row>
    <row r="106" spans="1:41" s="153" customFormat="1" ht="12.75" customHeight="1" x14ac:dyDescent="0.25">
      <c r="A106" s="208" t="s">
        <v>184</v>
      </c>
      <c r="B106" s="209"/>
      <c r="C106" s="209"/>
      <c r="D106" s="209"/>
      <c r="E106" s="210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</row>
    <row r="107" spans="1:41" s="153" customFormat="1" ht="16.5" customHeight="1" thickBot="1" x14ac:dyDescent="0.3">
      <c r="A107" s="211"/>
      <c r="B107" s="212"/>
      <c r="C107" s="212"/>
      <c r="D107" s="212"/>
      <c r="E107" s="213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</row>
  </sheetData>
  <sheetProtection password="C47E" sheet="1" formatRows="0" selectLockedCells="1"/>
  <sortState ref="P1:P8">
    <sortCondition ref="P1:P8"/>
  </sortState>
  <dataConsolidate/>
  <mergeCells count="29">
    <mergeCell ref="B98:E98"/>
    <mergeCell ref="B99:E99"/>
    <mergeCell ref="A106:E107"/>
    <mergeCell ref="A79:B79"/>
    <mergeCell ref="A83:B83"/>
    <mergeCell ref="A87:B87"/>
    <mergeCell ref="B101:E101"/>
    <mergeCell ref="B102:E102"/>
    <mergeCell ref="A97:E97"/>
    <mergeCell ref="A21:B21"/>
    <mergeCell ref="A91:B91"/>
    <mergeCell ref="D32:E32"/>
    <mergeCell ref="A66:B66"/>
    <mergeCell ref="A71:B71"/>
    <mergeCell ref="D29:E31"/>
    <mergeCell ref="D23:E23"/>
    <mergeCell ref="A48:B48"/>
    <mergeCell ref="A54:B54"/>
    <mergeCell ref="A58:B58"/>
    <mergeCell ref="A62:B62"/>
    <mergeCell ref="A43:B43"/>
    <mergeCell ref="A29:B29"/>
    <mergeCell ref="D2:E2"/>
    <mergeCell ref="A1:E1"/>
    <mergeCell ref="D11:E11"/>
    <mergeCell ref="D15:E15"/>
    <mergeCell ref="D19:E19"/>
    <mergeCell ref="A2:B2"/>
    <mergeCell ref="A12:B12"/>
  </mergeCells>
  <dataValidations xWindow="566" yWindow="348" count="23">
    <dataValidation type="list" allowBlank="1" showInputMessage="1" showErrorMessage="1" promptTitle="Civilité" prompt="Veuillez choisir la civilité dans la liste" sqref="B3">
      <formula1>Civilité</formula1>
    </dataValidation>
    <dataValidation type="list" showInputMessage="1" showErrorMessage="1" promptTitle="Spécialité du BTS" prompt="Veuillez choisir une spécialité dans la liste" sqref="E3">
      <formula1>L_BTS</formula1>
    </dataValidation>
    <dataValidation type="list" allowBlank="1" showInputMessage="1" showErrorMessage="1" promptTitle="Série du bac" prompt="Veuillez choisir la série du bac dans la liste" sqref="B22">
      <formula1>Bac</formula1>
    </dataValidation>
    <dataValidation type="list" allowBlank="1" showInputMessage="1" showErrorMessage="1" promptTitle="Mention du bac" prompt="Veuillez choisir une mention dans la liste" sqref="B24">
      <formula1>Mention_bac</formula1>
    </dataValidation>
    <dataValidation type="textLength" operator="equal" allowBlank="1" showInputMessage="1" showErrorMessage="1" errorTitle="N° INE ou BEA" error="Veuillez saisir 11 caractères" promptTitle="INE" prompt="11 caractères" sqref="B27">
      <formula1>11</formula1>
    </dataValidation>
    <dataValidation allowBlank="1" showInputMessage="1" showErrorMessage="1" promptTitle="Nom" prompt="Indiquer votre nom en majuscules" sqref="B4"/>
    <dataValidation allowBlank="1" showInputMessage="1" showErrorMessage="1" promptTitle="Département de naissance" prompt="Indiquer le n° du département. Pour l'étranger, indiquer 99" sqref="B9"/>
    <dataValidation allowBlank="1" showInputMessage="1" showErrorMessage="1" promptTitle="Pays nationalité" prompt="Indiquer le pays de la nationalité" sqref="B11"/>
    <dataValidation allowBlank="1" showInputMessage="1" showErrorMessage="1" promptTitle="Courriel" prompt="Attention : si votre courriel n'est pas correct, nous ne pourrons pas vous envoyer les résultats" sqref="B20"/>
    <dataValidation operator="lessThanOrEqual" allowBlank="1" showInputMessage="1" showErrorMessage="1" promptTitle="Département du bac" prompt="Indiquer le n° du département. Pour l'étranger, indiquer 99" sqref="B25"/>
    <dataValidation allowBlank="1" showInputMessage="1" showErrorMessage="1" promptTitle="Département de l'établissement" prompt="Indiquer le n° du département. Pour l'étranger, indiquer 99" sqref="E10"/>
    <dataValidation type="textLength" operator="equal" allowBlank="1" showInputMessage="1" showErrorMessage="1" promptTitle="Année BTS" prompt="Indiquer l'année sous le format &quot;0000&quot;" sqref="E4">
      <formula1>4</formula1>
    </dataValidation>
    <dataValidation type="decimal" allowBlank="1" showInputMessage="1" showErrorMessage="1" errorTitle="Saisie de la moyenne" error="La valeur doit être comprise entre 0 et 20" sqref="B39 B80 E12 E16 E20 E24 B84 B88 B92 B55 B59 B63 B67 B35">
      <formula1>0</formula1>
      <formula2>20</formula2>
    </dataValidation>
    <dataValidation type="textLength" operator="equal" allowBlank="1" showInputMessage="1" showErrorMessage="1" promptTitle="Année CPGE" prompt="Indiquer l'année d'entrée en CPGE sous le format &quot;0000&quot;" sqref="B51">
      <formula1>4</formula1>
    </dataValidation>
    <dataValidation type="textLength" operator="equal" allowBlank="1" showInputMessage="1" showErrorMessage="1" promptTitle="Année ATS" prompt="Indiquer l'année d'entrée en ATS sous le format &quot;0000&quot;" sqref="B31">
      <formula1>4</formula1>
    </dataValidation>
    <dataValidation type="textLength" operator="equal" allowBlank="1" showInputMessage="1" showErrorMessage="1" promptTitle="Année autre formation" prompt="Indiquer l'année d'entrée dans la formation sous le format &quot;0000&quot;" sqref="B75">
      <formula1>4</formula1>
    </dataValidation>
    <dataValidation type="whole" allowBlank="1" showInputMessage="1" showErrorMessage="1" sqref="E13:E14 E17:E18 E21:E22 B36:B37 B40:B41 B56:B57 B60:B61 B64:B65 B68:B69 B81:B82 B85:B86 B89:B90 E25:E27 B93:B95 B96">
      <formula1>0</formula1>
      <formula2>1000</formula2>
    </dataValidation>
    <dataValidation allowBlank="1" showInputMessage="1" showErrorMessage="1" promptTitle="Date de naissance" prompt="Format &quot;00/00/0000&quot;" sqref="B7"/>
    <dataValidation allowBlank="1" showInputMessage="1" showErrorMessage="1" promptTitle="Nom de l'établissement" prompt="Indiquer le nom en majuscules" sqref="E5"/>
    <dataValidation allowBlank="1" showErrorMessage="1" sqref="B98:E98 B101:E101"/>
    <dataValidation allowBlank="1" showInputMessage="1" showErrorMessage="1" sqref="E7:E8"/>
    <dataValidation type="textLength" operator="equal" allowBlank="1" showInputMessage="1" showErrorMessage="1" promptTitle="Année du bac" prompt="Indiquer l'année sous le format &quot;0000&quot;" sqref="B23">
      <formula1>4</formula1>
    </dataValidation>
    <dataValidation allowBlank="1" showInputMessage="1" showErrorMessage="1" prompt="Saisie : par exemple : Indiquer dans la cellule &quot;Nom + Ville Etablissement 1&quot;  le nom  et la ville du 1er établissement, idem pour &quot;Etablissement 2&quot;, etc." sqref="D33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  <pageSetUpPr fitToPage="1"/>
  </sheetPr>
  <dimension ref="A1:F87"/>
  <sheetViews>
    <sheetView topLeftCell="A28" workbookViewId="0">
      <selection activeCell="I4" sqref="I4"/>
    </sheetView>
  </sheetViews>
  <sheetFormatPr baseColWidth="10" defaultRowHeight="13.2" x14ac:dyDescent="0.25"/>
  <cols>
    <col min="1" max="1" width="34.5546875" style="26" customWidth="1"/>
    <col min="2" max="2" width="49.88671875" style="26" customWidth="1"/>
    <col min="3" max="3" width="11.5546875" style="26" bestFit="1" customWidth="1"/>
    <col min="4" max="4" width="9.44140625" style="26" bestFit="1" customWidth="1"/>
  </cols>
  <sheetData>
    <row r="1" spans="1:4" ht="22.2" x14ac:dyDescent="0.35">
      <c r="A1" s="230" t="s">
        <v>215</v>
      </c>
      <c r="B1" s="231"/>
      <c r="C1" s="232"/>
      <c r="D1" s="233"/>
    </row>
    <row r="2" spans="1:4" ht="13.8" thickBot="1" x14ac:dyDescent="0.3">
      <c r="A2" s="234" t="s">
        <v>6</v>
      </c>
      <c r="B2" s="235"/>
      <c r="C2" s="235"/>
      <c r="D2" s="236"/>
    </row>
    <row r="3" spans="1:4" ht="27" customHeight="1" thickBot="1" x14ac:dyDescent="0.3">
      <c r="A3" s="1" t="s">
        <v>7</v>
      </c>
      <c r="B3" s="237">
        <f>Candidat!E3</f>
        <v>0</v>
      </c>
      <c r="C3" s="238"/>
      <c r="D3" s="239"/>
    </row>
    <row r="4" spans="1:4" x14ac:dyDescent="0.25">
      <c r="A4" s="240" t="s">
        <v>8</v>
      </c>
      <c r="B4" s="243" t="s">
        <v>9</v>
      </c>
      <c r="C4" s="246" t="s">
        <v>10</v>
      </c>
      <c r="D4" s="247"/>
    </row>
    <row r="5" spans="1:4" x14ac:dyDescent="0.25">
      <c r="A5" s="241"/>
      <c r="B5" s="244"/>
      <c r="C5" s="248"/>
      <c r="D5" s="249"/>
    </row>
    <row r="6" spans="1:4" ht="13.8" thickBot="1" x14ac:dyDescent="0.3">
      <c r="A6" s="242"/>
      <c r="B6" s="245"/>
      <c r="C6" s="250"/>
      <c r="D6" s="251"/>
    </row>
    <row r="7" spans="1:4" ht="16.8" thickBot="1" x14ac:dyDescent="0.35">
      <c r="A7" s="227" t="s">
        <v>11</v>
      </c>
      <c r="B7" s="228"/>
      <c r="C7" s="228"/>
      <c r="D7" s="229"/>
    </row>
    <row r="8" spans="1:4" ht="18" customHeight="1" x14ac:dyDescent="0.25">
      <c r="A8" s="113" t="s">
        <v>0</v>
      </c>
      <c r="B8" s="46">
        <f>Candidat!B3</f>
        <v>0</v>
      </c>
      <c r="C8" s="2"/>
      <c r="D8" s="171"/>
    </row>
    <row r="9" spans="1:4" ht="18" customHeight="1" x14ac:dyDescent="0.25">
      <c r="A9" s="114" t="s">
        <v>12</v>
      </c>
      <c r="B9" s="47" t="str">
        <f>UPPER(Candidat!B4)</f>
        <v/>
      </c>
      <c r="C9" s="3"/>
      <c r="D9" s="171"/>
    </row>
    <row r="10" spans="1:4" ht="18" customHeight="1" x14ac:dyDescent="0.25">
      <c r="A10" s="114" t="s">
        <v>13</v>
      </c>
      <c r="B10" s="58">
        <f>Candidat!B5</f>
        <v>0</v>
      </c>
      <c r="C10" s="3"/>
      <c r="D10" s="172"/>
    </row>
    <row r="11" spans="1:4" ht="18" customHeight="1" x14ac:dyDescent="0.25">
      <c r="A11" s="114" t="s">
        <v>14</v>
      </c>
      <c r="B11" s="4" t="str">
        <f>IF(Candidat!B6="","",Candidat!B6)</f>
        <v/>
      </c>
      <c r="C11" s="3"/>
      <c r="D11" s="172"/>
    </row>
    <row r="12" spans="1:4" ht="18" customHeight="1" x14ac:dyDescent="0.25">
      <c r="A12" s="114" t="s">
        <v>3</v>
      </c>
      <c r="B12" s="48">
        <f>Candidat!B7</f>
        <v>0</v>
      </c>
      <c r="C12" s="5"/>
      <c r="D12" s="171"/>
    </row>
    <row r="13" spans="1:4" ht="18" customHeight="1" x14ac:dyDescent="0.25">
      <c r="A13" s="114" t="s">
        <v>4</v>
      </c>
      <c r="B13" s="48" t="str">
        <f>UPPER(Candidat!B8)</f>
        <v/>
      </c>
      <c r="C13" s="5"/>
      <c r="D13" s="171"/>
    </row>
    <row r="14" spans="1:4" ht="18" customHeight="1" x14ac:dyDescent="0.25">
      <c r="A14" s="115" t="s">
        <v>15</v>
      </c>
      <c r="B14" s="140">
        <f>Candidat!B9</f>
        <v>0</v>
      </c>
      <c r="C14" s="3"/>
      <c r="D14" s="173"/>
    </row>
    <row r="15" spans="1:4" ht="18" customHeight="1" x14ac:dyDescent="0.25">
      <c r="A15" s="97" t="s">
        <v>5</v>
      </c>
      <c r="B15" s="4" t="str">
        <f>UPPER(Candidat!B10)</f>
        <v/>
      </c>
      <c r="C15" s="3"/>
      <c r="D15" s="174"/>
    </row>
    <row r="16" spans="1:4" ht="18" customHeight="1" thickBot="1" x14ac:dyDescent="0.3">
      <c r="A16" s="116" t="s">
        <v>16</v>
      </c>
      <c r="B16" s="49" t="str">
        <f>UPPER(Candidat!B11)</f>
        <v/>
      </c>
      <c r="C16" s="6"/>
      <c r="D16" s="175"/>
    </row>
    <row r="17" spans="1:4" ht="17.399999999999999" thickTop="1" thickBot="1" x14ac:dyDescent="0.35">
      <c r="A17" s="252" t="s">
        <v>17</v>
      </c>
      <c r="B17" s="253"/>
      <c r="C17" s="253"/>
      <c r="D17" s="254"/>
    </row>
    <row r="18" spans="1:4" ht="18" customHeight="1" x14ac:dyDescent="0.25">
      <c r="A18" s="96" t="s">
        <v>18</v>
      </c>
      <c r="B18" s="46">
        <f>Candidat!B13</f>
        <v>0</v>
      </c>
      <c r="C18" s="7"/>
      <c r="D18" s="176"/>
    </row>
    <row r="19" spans="1:4" ht="18" customHeight="1" x14ac:dyDescent="0.25">
      <c r="A19" s="97" t="s">
        <v>19</v>
      </c>
      <c r="B19" s="4" t="str">
        <f>IF(Candidat!B14="","",Candidat!B14)</f>
        <v/>
      </c>
      <c r="C19" s="8"/>
      <c r="D19" s="177"/>
    </row>
    <row r="20" spans="1:4" ht="18" customHeight="1" x14ac:dyDescent="0.25">
      <c r="A20" s="97" t="s">
        <v>20</v>
      </c>
      <c r="B20" s="50">
        <f>Candidat!B15</f>
        <v>0</v>
      </c>
      <c r="C20" s="8"/>
      <c r="D20" s="177"/>
    </row>
    <row r="21" spans="1:4" ht="18" customHeight="1" x14ac:dyDescent="0.25">
      <c r="A21" s="97" t="s">
        <v>21</v>
      </c>
      <c r="B21" s="4">
        <f>Candidat!B16</f>
        <v>0</v>
      </c>
      <c r="C21" s="8"/>
      <c r="D21" s="177"/>
    </row>
    <row r="22" spans="1:4" ht="18" customHeight="1" x14ac:dyDescent="0.25">
      <c r="A22" s="97" t="s">
        <v>22</v>
      </c>
      <c r="B22" s="4">
        <f>Candidat!B17</f>
        <v>0</v>
      </c>
      <c r="C22" s="8"/>
      <c r="D22" s="177"/>
    </row>
    <row r="23" spans="1:4" ht="18" customHeight="1" x14ac:dyDescent="0.25">
      <c r="A23" s="97" t="s">
        <v>23</v>
      </c>
      <c r="B23" s="51">
        <f>Candidat!B18</f>
        <v>0</v>
      </c>
      <c r="C23" s="8"/>
      <c r="D23" s="177"/>
    </row>
    <row r="24" spans="1:4" ht="18" customHeight="1" x14ac:dyDescent="0.25">
      <c r="A24" s="98" t="s">
        <v>24</v>
      </c>
      <c r="B24" s="51">
        <f>Candidat!B19</f>
        <v>0</v>
      </c>
      <c r="C24" s="8"/>
      <c r="D24" s="177"/>
    </row>
    <row r="25" spans="1:4" ht="18" customHeight="1" thickBot="1" x14ac:dyDescent="0.3">
      <c r="A25" s="98" t="s">
        <v>25</v>
      </c>
      <c r="B25" s="52">
        <f>Candidat!B20</f>
        <v>0</v>
      </c>
      <c r="C25" s="9"/>
      <c r="D25" s="178"/>
    </row>
    <row r="26" spans="1:4" ht="16.8" thickBot="1" x14ac:dyDescent="0.35">
      <c r="A26" s="255" t="s">
        <v>26</v>
      </c>
      <c r="B26" s="256"/>
      <c r="C26" s="256"/>
      <c r="D26" s="257"/>
    </row>
    <row r="27" spans="1:4" ht="18" customHeight="1" x14ac:dyDescent="0.25">
      <c r="A27" s="96" t="s">
        <v>27</v>
      </c>
      <c r="B27" s="46">
        <f>Candidat!B22</f>
        <v>0</v>
      </c>
      <c r="C27" s="10"/>
      <c r="D27" s="179"/>
    </row>
    <row r="28" spans="1:4" ht="18" customHeight="1" x14ac:dyDescent="0.25">
      <c r="A28" s="114" t="s">
        <v>28</v>
      </c>
      <c r="B28" s="4">
        <f>Candidat!B23</f>
        <v>0</v>
      </c>
      <c r="C28" s="11"/>
      <c r="D28" s="15"/>
    </row>
    <row r="29" spans="1:4" ht="18" customHeight="1" x14ac:dyDescent="0.25">
      <c r="A29" s="114" t="s">
        <v>29</v>
      </c>
      <c r="B29" s="4">
        <f>Candidat!B24</f>
        <v>0</v>
      </c>
      <c r="C29" s="11"/>
      <c r="D29" s="15"/>
    </row>
    <row r="30" spans="1:4" ht="18" customHeight="1" x14ac:dyDescent="0.25">
      <c r="A30" s="114" t="s">
        <v>30</v>
      </c>
      <c r="B30" s="140">
        <f>Candidat!B25</f>
        <v>0</v>
      </c>
      <c r="C30" s="11"/>
      <c r="D30" s="15"/>
    </row>
    <row r="31" spans="1:4" ht="18" customHeight="1" x14ac:dyDescent="0.25">
      <c r="A31" s="114" t="s">
        <v>31</v>
      </c>
      <c r="B31" s="4">
        <f>Candidat!B26</f>
        <v>0</v>
      </c>
      <c r="C31" s="11"/>
      <c r="D31" s="15"/>
    </row>
    <row r="32" spans="1:4" ht="18" customHeight="1" thickBot="1" x14ac:dyDescent="0.3">
      <c r="A32" s="117" t="s">
        <v>32</v>
      </c>
      <c r="B32" s="53" t="str">
        <f>UPPER(Candidat!B27)</f>
        <v/>
      </c>
      <c r="C32" s="13"/>
      <c r="D32" s="180"/>
    </row>
    <row r="33" spans="1:4" ht="16.8" thickBot="1" x14ac:dyDescent="0.35">
      <c r="A33" s="227" t="s">
        <v>183</v>
      </c>
      <c r="B33" s="228"/>
      <c r="C33" s="228"/>
      <c r="D33" s="229"/>
    </row>
    <row r="34" spans="1:4" ht="18" customHeight="1" x14ac:dyDescent="0.25">
      <c r="A34" s="113" t="s">
        <v>185</v>
      </c>
      <c r="B34" s="46">
        <f>Candidat!E3</f>
        <v>0</v>
      </c>
      <c r="C34" s="10"/>
      <c r="D34" s="179"/>
    </row>
    <row r="35" spans="1:4" ht="18" customHeight="1" x14ac:dyDescent="0.25">
      <c r="A35" s="113" t="s">
        <v>193</v>
      </c>
      <c r="B35" s="46">
        <f>Candidat!E4</f>
        <v>0</v>
      </c>
      <c r="C35" s="10"/>
      <c r="D35" s="179"/>
    </row>
    <row r="36" spans="1:4" ht="18" customHeight="1" x14ac:dyDescent="0.25">
      <c r="A36" s="114" t="s">
        <v>46</v>
      </c>
      <c r="B36" s="4" t="str">
        <f>UPPER(Candidat!E5)</f>
        <v/>
      </c>
      <c r="C36" s="11"/>
      <c r="D36" s="15"/>
    </row>
    <row r="37" spans="1:4" ht="18" customHeight="1" x14ac:dyDescent="0.25">
      <c r="A37" s="96" t="s">
        <v>194</v>
      </c>
      <c r="B37" s="4">
        <f>Candidat!E6</f>
        <v>0</v>
      </c>
      <c r="C37" s="11"/>
      <c r="D37" s="15"/>
    </row>
    <row r="38" spans="1:4" ht="18" customHeight="1" x14ac:dyDescent="0.25">
      <c r="A38" s="97" t="s">
        <v>195</v>
      </c>
      <c r="B38" s="4">
        <f>Candidat!E7</f>
        <v>0</v>
      </c>
      <c r="C38" s="11"/>
      <c r="D38" s="15"/>
    </row>
    <row r="39" spans="1:4" ht="18" customHeight="1" x14ac:dyDescent="0.25">
      <c r="A39" s="97" t="s">
        <v>196</v>
      </c>
      <c r="B39" s="4">
        <f>Candidat!E8</f>
        <v>0</v>
      </c>
      <c r="C39" s="11"/>
      <c r="D39" s="15"/>
    </row>
    <row r="40" spans="1:4" ht="18" customHeight="1" x14ac:dyDescent="0.25">
      <c r="A40" s="97" t="s">
        <v>197</v>
      </c>
      <c r="B40" s="4" t="str">
        <f>UPPER(Candidat!E9)</f>
        <v/>
      </c>
      <c r="C40" s="11"/>
      <c r="D40" s="15"/>
    </row>
    <row r="41" spans="1:4" ht="18" customHeight="1" thickBot="1" x14ac:dyDescent="0.3">
      <c r="A41" s="98" t="s">
        <v>198</v>
      </c>
      <c r="B41" s="140">
        <f>Candidat!E10</f>
        <v>0</v>
      </c>
      <c r="C41" s="11"/>
      <c r="D41" s="15"/>
    </row>
    <row r="42" spans="1:4" ht="20.399999999999999" x14ac:dyDescent="0.25">
      <c r="A42" s="118" t="s">
        <v>33</v>
      </c>
      <c r="B42" s="119" t="s">
        <v>34</v>
      </c>
      <c r="C42" s="119" t="s">
        <v>35</v>
      </c>
      <c r="D42" s="120" t="s">
        <v>36</v>
      </c>
    </row>
    <row r="43" spans="1:4" ht="14.4" x14ac:dyDescent="0.25">
      <c r="A43" s="114" t="s">
        <v>37</v>
      </c>
      <c r="B43" s="54">
        <f>Candidat!E12</f>
        <v>0</v>
      </c>
      <c r="C43" s="55">
        <f>Candidat!E13</f>
        <v>0</v>
      </c>
      <c r="D43" s="56">
        <f>Candidat!E14</f>
        <v>0</v>
      </c>
    </row>
    <row r="44" spans="1:4" ht="15" thickBot="1" x14ac:dyDescent="0.3">
      <c r="A44" s="125" t="s">
        <v>38</v>
      </c>
      <c r="B44" s="57">
        <f>Candidat!E16</f>
        <v>0</v>
      </c>
      <c r="C44" s="59">
        <f>Candidat!E17</f>
        <v>0</v>
      </c>
      <c r="D44" s="60">
        <f>Candidat!E18</f>
        <v>0</v>
      </c>
    </row>
    <row r="45" spans="1:4" ht="20.399999999999999" x14ac:dyDescent="0.25">
      <c r="A45" s="118" t="s">
        <v>39</v>
      </c>
      <c r="B45" s="119" t="s">
        <v>34</v>
      </c>
      <c r="C45" s="119" t="s">
        <v>35</v>
      </c>
      <c r="D45" s="120" t="s">
        <v>36</v>
      </c>
    </row>
    <row r="46" spans="1:4" ht="14.4" x14ac:dyDescent="0.25">
      <c r="A46" s="114" t="s">
        <v>37</v>
      </c>
      <c r="B46" s="54">
        <f>Candidat!E20</f>
        <v>0</v>
      </c>
      <c r="C46" s="55">
        <f>Candidat!E21</f>
        <v>0</v>
      </c>
      <c r="D46" s="56">
        <f>Candidat!E22</f>
        <v>0</v>
      </c>
    </row>
    <row r="47" spans="1:4" ht="15" thickBot="1" x14ac:dyDescent="0.3">
      <c r="A47" s="125" t="s">
        <v>38</v>
      </c>
      <c r="B47" s="14">
        <f>Candidat!E24</f>
        <v>0</v>
      </c>
      <c r="C47" s="61">
        <f>Candidat!E25</f>
        <v>0</v>
      </c>
      <c r="D47" s="62">
        <f>Candidat!E26</f>
        <v>0</v>
      </c>
    </row>
    <row r="48" spans="1:4" ht="16.8" thickBot="1" x14ac:dyDescent="0.35">
      <c r="A48" s="227" t="s">
        <v>40</v>
      </c>
      <c r="B48" s="228"/>
      <c r="C48" s="228"/>
      <c r="D48" s="229"/>
    </row>
    <row r="49" spans="1:4" ht="16.8" thickBot="1" x14ac:dyDescent="0.35">
      <c r="A49" s="227" t="s">
        <v>41</v>
      </c>
      <c r="B49" s="228"/>
      <c r="C49" s="228"/>
      <c r="D49" s="229"/>
    </row>
    <row r="50" spans="1:4" ht="20.100000000000001" customHeight="1" x14ac:dyDescent="0.25">
      <c r="A50" s="126" t="s">
        <v>42</v>
      </c>
      <c r="B50" s="46" t="str">
        <f>IF(Candidat!B31="","",Candidat!B31)</f>
        <v/>
      </c>
      <c r="C50" s="65"/>
      <c r="D50" s="66"/>
    </row>
    <row r="51" spans="1:4" ht="20.100000000000001" customHeight="1" x14ac:dyDescent="0.25">
      <c r="A51" s="97" t="s">
        <v>46</v>
      </c>
      <c r="B51" s="4" t="str">
        <f>UPPER(IF(Candidat!B32="","",Candidat!B32))</f>
        <v/>
      </c>
      <c r="C51" s="11"/>
      <c r="D51" s="15"/>
    </row>
    <row r="52" spans="1:4" ht="20.100000000000001" customHeight="1" thickBot="1" x14ac:dyDescent="0.3">
      <c r="A52" s="127" t="s">
        <v>21</v>
      </c>
      <c r="B52" s="4" t="str">
        <f>UPPER(IF(Candidat!B33="","",Candidat!B33))</f>
        <v/>
      </c>
      <c r="C52" s="16"/>
      <c r="D52" s="17"/>
    </row>
    <row r="53" spans="1:4" ht="20.399999999999999" x14ac:dyDescent="0.25">
      <c r="A53" s="121" t="s">
        <v>43</v>
      </c>
      <c r="B53" s="119" t="s">
        <v>34</v>
      </c>
      <c r="C53" s="119" t="s">
        <v>35</v>
      </c>
      <c r="D53" s="120" t="s">
        <v>36</v>
      </c>
    </row>
    <row r="54" spans="1:4" ht="14.4" x14ac:dyDescent="0.25">
      <c r="A54" s="114" t="s">
        <v>37</v>
      </c>
      <c r="B54" s="18">
        <f>Candidat!B35</f>
        <v>0</v>
      </c>
      <c r="C54" s="42">
        <f>Candidat!B36</f>
        <v>0</v>
      </c>
      <c r="D54" s="43">
        <f>Candidat!B37</f>
        <v>0</v>
      </c>
    </row>
    <row r="55" spans="1:4" ht="15" thickBot="1" x14ac:dyDescent="0.3">
      <c r="A55" s="125" t="s">
        <v>38</v>
      </c>
      <c r="B55" s="19">
        <f>Candidat!B39</f>
        <v>0</v>
      </c>
      <c r="C55" s="44">
        <f>Candidat!B40</f>
        <v>0</v>
      </c>
      <c r="D55" s="45">
        <f>Candidat!B41</f>
        <v>0</v>
      </c>
    </row>
    <row r="56" spans="1:4" ht="16.8" thickBot="1" x14ac:dyDescent="0.35">
      <c r="A56" s="217" t="s">
        <v>44</v>
      </c>
      <c r="B56" s="218"/>
      <c r="C56" s="218"/>
      <c r="D56" s="219"/>
    </row>
    <row r="57" spans="1:4" ht="20.100000000000001" customHeight="1" x14ac:dyDescent="0.25">
      <c r="A57" s="128" t="s">
        <v>45</v>
      </c>
      <c r="B57" s="20" t="str">
        <f>IF(Candidat!B50="","",Candidat!B50)</f>
        <v/>
      </c>
      <c r="C57" s="164"/>
      <c r="D57" s="165"/>
    </row>
    <row r="58" spans="1:4" ht="20.100000000000001" customHeight="1" x14ac:dyDescent="0.25">
      <c r="A58" s="98" t="s">
        <v>42</v>
      </c>
      <c r="B58" s="12" t="str">
        <f>IF(Candidat!B51="","",Candidat!B51)</f>
        <v/>
      </c>
      <c r="C58" s="67"/>
      <c r="D58" s="68"/>
    </row>
    <row r="59" spans="1:4" ht="20.100000000000001" customHeight="1" x14ac:dyDescent="0.25">
      <c r="A59" s="97" t="s">
        <v>46</v>
      </c>
      <c r="B59" s="12" t="str">
        <f>UPPER(IF(Candidat!B52="","",Candidat!B52))</f>
        <v/>
      </c>
      <c r="C59" s="67"/>
      <c r="D59" s="68"/>
    </row>
    <row r="60" spans="1:4" ht="20.100000000000001" customHeight="1" thickBot="1" x14ac:dyDescent="0.3">
      <c r="A60" s="129" t="s">
        <v>21</v>
      </c>
      <c r="B60" s="69" t="str">
        <f>UPPER(IF(Candidat!B53="","",Candidat!B53))</f>
        <v/>
      </c>
      <c r="C60" s="166"/>
      <c r="D60" s="167"/>
    </row>
    <row r="61" spans="1:4" ht="20.399999999999999" x14ac:dyDescent="0.25">
      <c r="A61" s="122" t="s">
        <v>47</v>
      </c>
      <c r="B61" s="123" t="s">
        <v>34</v>
      </c>
      <c r="C61" s="123" t="s">
        <v>35</v>
      </c>
      <c r="D61" s="124" t="s">
        <v>36</v>
      </c>
    </row>
    <row r="62" spans="1:4" ht="14.4" x14ac:dyDescent="0.25">
      <c r="A62" s="114" t="s">
        <v>37</v>
      </c>
      <c r="B62" s="18">
        <f>Candidat!B55</f>
        <v>0</v>
      </c>
      <c r="C62" s="42">
        <f>Candidat!B56</f>
        <v>0</v>
      </c>
      <c r="D62" s="43">
        <f>Candidat!B57</f>
        <v>0</v>
      </c>
    </row>
    <row r="63" spans="1:4" ht="15" thickBot="1" x14ac:dyDescent="0.3">
      <c r="A63" s="125" t="s">
        <v>38</v>
      </c>
      <c r="B63" s="19">
        <f>Candidat!B59</f>
        <v>0</v>
      </c>
      <c r="C63" s="44">
        <f>Candidat!B60</f>
        <v>0</v>
      </c>
      <c r="D63" s="45">
        <f>Candidat!B61</f>
        <v>0</v>
      </c>
    </row>
    <row r="64" spans="1:4" ht="20.399999999999999" x14ac:dyDescent="0.25">
      <c r="A64" s="118" t="s">
        <v>48</v>
      </c>
      <c r="B64" s="119" t="s">
        <v>34</v>
      </c>
      <c r="C64" s="119" t="s">
        <v>35</v>
      </c>
      <c r="D64" s="120" t="s">
        <v>36</v>
      </c>
    </row>
    <row r="65" spans="1:6" ht="14.4" x14ac:dyDescent="0.25">
      <c r="A65" s="114" t="s">
        <v>37</v>
      </c>
      <c r="B65" s="18">
        <f>Candidat!B63</f>
        <v>0</v>
      </c>
      <c r="C65" s="42">
        <f>Candidat!B64</f>
        <v>0</v>
      </c>
      <c r="D65" s="43">
        <f>Candidat!B65</f>
        <v>0</v>
      </c>
      <c r="F65" s="146"/>
    </row>
    <row r="66" spans="1:6" ht="15" thickBot="1" x14ac:dyDescent="0.3">
      <c r="A66" s="125" t="s">
        <v>38</v>
      </c>
      <c r="B66" s="19">
        <f>Candidat!B67</f>
        <v>0</v>
      </c>
      <c r="C66" s="44">
        <f>Candidat!B68</f>
        <v>0</v>
      </c>
      <c r="D66" s="45">
        <f>Candidat!B69</f>
        <v>0</v>
      </c>
    </row>
    <row r="67" spans="1:6" ht="16.8" thickBot="1" x14ac:dyDescent="0.35">
      <c r="A67" s="217" t="s">
        <v>49</v>
      </c>
      <c r="B67" s="218"/>
      <c r="C67" s="218"/>
      <c r="D67" s="219"/>
    </row>
    <row r="68" spans="1:6" ht="20.100000000000001" customHeight="1" x14ac:dyDescent="0.25">
      <c r="A68" s="128" t="s">
        <v>50</v>
      </c>
      <c r="B68" s="20" t="str">
        <f>UPPER(Candidat!B73)</f>
        <v/>
      </c>
      <c r="C68" s="21"/>
      <c r="D68" s="22"/>
    </row>
    <row r="69" spans="1:6" ht="20.100000000000001" customHeight="1" x14ac:dyDescent="0.25">
      <c r="A69" s="97" t="s">
        <v>45</v>
      </c>
      <c r="B69" s="12" t="str">
        <f>UPPER(Candidat!B74)</f>
        <v/>
      </c>
      <c r="C69" s="11"/>
      <c r="D69" s="15"/>
    </row>
    <row r="70" spans="1:6" ht="20.100000000000001" customHeight="1" x14ac:dyDescent="0.25">
      <c r="A70" s="97" t="s">
        <v>42</v>
      </c>
      <c r="B70" s="12">
        <f>Candidat!B75</f>
        <v>0</v>
      </c>
      <c r="C70" s="11"/>
      <c r="D70" s="15"/>
    </row>
    <row r="71" spans="1:6" ht="20.100000000000001" customHeight="1" x14ac:dyDescent="0.25">
      <c r="A71" s="97" t="s">
        <v>46</v>
      </c>
      <c r="B71" s="12" t="str">
        <f>UPPER(Candidat!B76)</f>
        <v/>
      </c>
      <c r="C71" s="11"/>
      <c r="D71" s="15"/>
    </row>
    <row r="72" spans="1:6" ht="20.100000000000001" customHeight="1" x14ac:dyDescent="0.25">
      <c r="A72" s="98" t="s">
        <v>21</v>
      </c>
      <c r="B72" s="12" t="str">
        <f>UPPER(Candidat!B77)</f>
        <v/>
      </c>
      <c r="C72" s="11"/>
      <c r="D72" s="15"/>
    </row>
    <row r="73" spans="1:6" ht="20.100000000000001" customHeight="1" thickBot="1" x14ac:dyDescent="0.3">
      <c r="A73" s="129" t="s">
        <v>22</v>
      </c>
      <c r="B73" s="69" t="str">
        <f>UPPER(Candidat!B78)</f>
        <v/>
      </c>
      <c r="C73" s="63"/>
      <c r="D73" s="64"/>
    </row>
    <row r="74" spans="1:6" ht="20.399999999999999" x14ac:dyDescent="0.25">
      <c r="A74" s="122" t="s">
        <v>33</v>
      </c>
      <c r="B74" s="123" t="s">
        <v>34</v>
      </c>
      <c r="C74" s="123" t="s">
        <v>35</v>
      </c>
      <c r="D74" s="124" t="s">
        <v>36</v>
      </c>
    </row>
    <row r="75" spans="1:6" ht="14.4" x14ac:dyDescent="0.25">
      <c r="A75" s="114" t="s">
        <v>37</v>
      </c>
      <c r="B75" s="18">
        <f>Candidat!B80</f>
        <v>0</v>
      </c>
      <c r="C75" s="42">
        <f>Candidat!B81</f>
        <v>0</v>
      </c>
      <c r="D75" s="43">
        <f>Candidat!B82</f>
        <v>0</v>
      </c>
    </row>
    <row r="76" spans="1:6" ht="15" thickBot="1" x14ac:dyDescent="0.3">
      <c r="A76" s="125" t="s">
        <v>38</v>
      </c>
      <c r="B76" s="19">
        <f>Candidat!B84</f>
        <v>0</v>
      </c>
      <c r="C76" s="44">
        <f>Candidat!B85</f>
        <v>0</v>
      </c>
      <c r="D76" s="45">
        <f>Candidat!B86</f>
        <v>0</v>
      </c>
    </row>
    <row r="77" spans="1:6" ht="20.399999999999999" x14ac:dyDescent="0.25">
      <c r="A77" s="118" t="s">
        <v>39</v>
      </c>
      <c r="B77" s="119" t="s">
        <v>34</v>
      </c>
      <c r="C77" s="119" t="s">
        <v>35</v>
      </c>
      <c r="D77" s="120" t="s">
        <v>36</v>
      </c>
    </row>
    <row r="78" spans="1:6" ht="14.4" x14ac:dyDescent="0.25">
      <c r="A78" s="114" t="s">
        <v>37</v>
      </c>
      <c r="B78" s="18">
        <f>Candidat!B88</f>
        <v>0</v>
      </c>
      <c r="C78" s="42">
        <f>Candidat!B89</f>
        <v>0</v>
      </c>
      <c r="D78" s="43">
        <f>Candidat!B90</f>
        <v>0</v>
      </c>
    </row>
    <row r="79" spans="1:6" ht="15" thickBot="1" x14ac:dyDescent="0.3">
      <c r="A79" s="125" t="s">
        <v>38</v>
      </c>
      <c r="B79" s="19">
        <f>Candidat!B92</f>
        <v>0</v>
      </c>
      <c r="C79" s="44">
        <f>Candidat!B93</f>
        <v>0</v>
      </c>
      <c r="D79" s="45">
        <f>Candidat!B94</f>
        <v>0</v>
      </c>
    </row>
    <row r="80" spans="1:6" ht="16.8" thickBot="1" x14ac:dyDescent="0.35">
      <c r="A80" s="220" t="s">
        <v>51</v>
      </c>
      <c r="B80" s="221"/>
      <c r="C80" s="221"/>
      <c r="D80" s="222"/>
    </row>
    <row r="81" spans="1:4" x14ac:dyDescent="0.25">
      <c r="A81" s="23" t="s">
        <v>175</v>
      </c>
      <c r="B81" s="24"/>
      <c r="C81" s="24"/>
      <c r="D81" s="25"/>
    </row>
    <row r="82" spans="1:4" x14ac:dyDescent="0.25">
      <c r="A82" s="223">
        <f>Candidat!D29</f>
        <v>0</v>
      </c>
      <c r="B82" s="224"/>
      <c r="C82" s="224"/>
      <c r="D82" s="225"/>
    </row>
    <row r="83" spans="1:4" ht="13.8" thickBot="1" x14ac:dyDescent="0.3">
      <c r="A83" s="226"/>
      <c r="B83" s="224"/>
      <c r="C83" s="224"/>
      <c r="D83" s="225"/>
    </row>
    <row r="84" spans="1:4" x14ac:dyDescent="0.25">
      <c r="A84" s="23" t="s">
        <v>176</v>
      </c>
      <c r="B84" s="24"/>
      <c r="C84" s="24"/>
      <c r="D84" s="25"/>
    </row>
    <row r="85" spans="1:4" x14ac:dyDescent="0.25">
      <c r="A85" s="170" t="str">
        <f>IF(Candidat!D33="Nom + Ville Etablissement 1","",Candidat!D33)</f>
        <v/>
      </c>
      <c r="B85" s="168" t="str">
        <f>IF(Candidat!E33="Nom + Ville Etablissement 4","",Candidat!E33)</f>
        <v/>
      </c>
      <c r="C85" s="168"/>
      <c r="D85" s="169"/>
    </row>
    <row r="86" spans="1:4" x14ac:dyDescent="0.25">
      <c r="A86" s="170" t="str">
        <f>IF(Candidat!D34="Nom + Ville Etablissement 2","",Candidat!D34)</f>
        <v/>
      </c>
      <c r="B86" s="168" t="str">
        <f>IF(Candidat!E34="Nom + Ville Etablissement 5","",Candidat!E34)</f>
        <v/>
      </c>
      <c r="C86" s="168"/>
      <c r="D86" s="169"/>
    </row>
    <row r="87" spans="1:4" ht="13.8" thickBot="1" x14ac:dyDescent="0.3">
      <c r="A87" s="181" t="str">
        <f>IF(Candidat!D35="Nom + Ville Etablissement 3","",Candidat!D35)</f>
        <v/>
      </c>
      <c r="B87" s="182" t="str">
        <f>IF(Candidat!E35="Nom + Ville Etablissement 6","",Candidat!E35)</f>
        <v/>
      </c>
      <c r="C87" s="182"/>
      <c r="D87" s="183"/>
    </row>
  </sheetData>
  <sheetProtection password="C47E" sheet="1" objects="1" scenarios="1" selectLockedCells="1" selectUnlockedCells="1"/>
  <mergeCells count="16">
    <mergeCell ref="A7:D7"/>
    <mergeCell ref="A17:D17"/>
    <mergeCell ref="A26:D26"/>
    <mergeCell ref="A33:D33"/>
    <mergeCell ref="A48:D48"/>
    <mergeCell ref="A1:D1"/>
    <mergeCell ref="A2:D2"/>
    <mergeCell ref="B3:D3"/>
    <mergeCell ref="A4:A6"/>
    <mergeCell ref="B4:B6"/>
    <mergeCell ref="C4:D6"/>
    <mergeCell ref="A56:D56"/>
    <mergeCell ref="A67:D67"/>
    <mergeCell ref="A80:D80"/>
    <mergeCell ref="A82:D83"/>
    <mergeCell ref="A49:D49"/>
  </mergeCells>
  <pageMargins left="0.42" right="0.19685039370078741" top="0.53" bottom="0.23" header="0.15748031496062992" footer="0.19"/>
  <pageSetup paperSize="9" scale="94" fitToHeight="0" orientation="portrait" r:id="rId1"/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0000"/>
  </sheetPr>
  <dimension ref="A1:CQ2"/>
  <sheetViews>
    <sheetView workbookViewId="0">
      <selection activeCell="CS14" sqref="CS14"/>
    </sheetView>
  </sheetViews>
  <sheetFormatPr baseColWidth="10" defaultRowHeight="13.2" x14ac:dyDescent="0.25"/>
  <cols>
    <col min="5" max="5" width="13.33203125" bestFit="1" customWidth="1"/>
    <col min="6" max="6" width="12.44140625" bestFit="1" customWidth="1"/>
    <col min="13" max="13" width="13.88671875" bestFit="1" customWidth="1"/>
    <col min="14" max="14" width="6.109375" bestFit="1" customWidth="1"/>
    <col min="15" max="15" width="6" style="78" bestFit="1" customWidth="1"/>
    <col min="18" max="18" width="13.33203125" style="81" bestFit="1" customWidth="1"/>
    <col min="19" max="19" width="13.6640625" style="81" bestFit="1" customWidth="1"/>
    <col min="20" max="20" width="21.33203125" bestFit="1" customWidth="1"/>
    <col min="23" max="23" width="9.5546875" bestFit="1" customWidth="1"/>
    <col min="24" max="24" width="10.44140625" bestFit="1" customWidth="1"/>
    <col min="25" max="25" width="10.5546875" bestFit="1" customWidth="1"/>
    <col min="26" max="26" width="12.5546875" bestFit="1" customWidth="1"/>
    <col min="27" max="27" width="27.5546875" bestFit="1" customWidth="1"/>
    <col min="29" max="29" width="18" bestFit="1" customWidth="1"/>
    <col min="30" max="31" width="21.33203125" bestFit="1" customWidth="1"/>
    <col min="32" max="32" width="18" customWidth="1"/>
    <col min="34" max="34" width="6.109375" bestFit="1" customWidth="1"/>
    <col min="35" max="35" width="6.88671875" bestFit="1" customWidth="1"/>
    <col min="36" max="36" width="8.109375" bestFit="1" customWidth="1"/>
    <col min="37" max="37" width="7.44140625" bestFit="1" customWidth="1"/>
    <col min="38" max="39" width="6.88671875" bestFit="1" customWidth="1"/>
    <col min="40" max="40" width="8.109375" bestFit="1" customWidth="1"/>
    <col min="41" max="41" width="7.44140625" bestFit="1" customWidth="1"/>
    <col min="42" max="43" width="6.88671875" bestFit="1" customWidth="1"/>
    <col min="44" max="44" width="8.109375" bestFit="1" customWidth="1"/>
    <col min="45" max="45" width="7.44140625" bestFit="1" customWidth="1"/>
    <col min="46" max="47" width="6.88671875" bestFit="1" customWidth="1"/>
    <col min="48" max="48" width="8.109375" bestFit="1" customWidth="1"/>
    <col min="49" max="49" width="7.44140625" bestFit="1" customWidth="1"/>
    <col min="50" max="50" width="6.88671875" bestFit="1" customWidth="1"/>
    <col min="52" max="52" width="8.5546875" bestFit="1" customWidth="1"/>
    <col min="55" max="55" width="9.33203125" bestFit="1" customWidth="1"/>
    <col min="56" max="56" width="9.88671875" bestFit="1" customWidth="1"/>
    <col min="57" max="57" width="10.88671875" bestFit="1" customWidth="1"/>
    <col min="58" max="58" width="10.33203125" bestFit="1" customWidth="1"/>
    <col min="59" max="59" width="9.88671875" bestFit="1" customWidth="1"/>
    <col min="60" max="60" width="10.88671875" bestFit="1" customWidth="1"/>
    <col min="61" max="61" width="10.33203125" bestFit="1" customWidth="1"/>
    <col min="64" max="64" width="20.5546875" bestFit="1" customWidth="1"/>
    <col min="78" max="78" width="15.6640625" bestFit="1" customWidth="1"/>
    <col min="79" max="79" width="12.109375" bestFit="1" customWidth="1"/>
    <col min="80" max="80" width="16.5546875" bestFit="1" customWidth="1"/>
    <col min="81" max="81" width="29.33203125" bestFit="1" customWidth="1"/>
    <col min="82" max="82" width="14.33203125" bestFit="1" customWidth="1"/>
    <col min="83" max="83" width="15" bestFit="1" customWidth="1"/>
  </cols>
  <sheetData>
    <row r="1" spans="1:95" s="74" customFormat="1" ht="12.6" x14ac:dyDescent="0.2">
      <c r="A1" s="130" t="s">
        <v>79</v>
      </c>
      <c r="B1" s="130" t="s">
        <v>80</v>
      </c>
      <c r="C1" s="130" t="s">
        <v>0</v>
      </c>
      <c r="D1" s="130" t="s">
        <v>12</v>
      </c>
      <c r="E1" s="131" t="s">
        <v>81</v>
      </c>
      <c r="F1" s="131" t="s">
        <v>82</v>
      </c>
      <c r="G1" s="130" t="s">
        <v>83</v>
      </c>
      <c r="H1" s="130" t="s">
        <v>84</v>
      </c>
      <c r="I1" s="130" t="s">
        <v>85</v>
      </c>
      <c r="J1" s="130" t="s">
        <v>86</v>
      </c>
      <c r="K1" s="130" t="s">
        <v>87</v>
      </c>
      <c r="L1" s="130" t="s">
        <v>88</v>
      </c>
      <c r="M1" s="130" t="s">
        <v>89</v>
      </c>
      <c r="N1" s="130" t="s">
        <v>90</v>
      </c>
      <c r="O1" s="132" t="s">
        <v>91</v>
      </c>
      <c r="P1" s="130" t="s">
        <v>21</v>
      </c>
      <c r="Q1" s="130" t="s">
        <v>22</v>
      </c>
      <c r="R1" s="133" t="s">
        <v>92</v>
      </c>
      <c r="S1" s="133" t="s">
        <v>93</v>
      </c>
      <c r="T1" s="131" t="s">
        <v>25</v>
      </c>
      <c r="U1" s="130" t="s">
        <v>94</v>
      </c>
      <c r="V1" s="130" t="s">
        <v>95</v>
      </c>
      <c r="W1" s="130" t="s">
        <v>29</v>
      </c>
      <c r="X1" s="130" t="s">
        <v>96</v>
      </c>
      <c r="Y1" s="130" t="s">
        <v>97</v>
      </c>
      <c r="Z1" s="130" t="s">
        <v>98</v>
      </c>
      <c r="AA1" s="130" t="s">
        <v>183</v>
      </c>
      <c r="AB1" s="130" t="s">
        <v>208</v>
      </c>
      <c r="AC1" s="130" t="s">
        <v>209</v>
      </c>
      <c r="AD1" s="112" t="s">
        <v>210</v>
      </c>
      <c r="AE1" s="112" t="s">
        <v>211</v>
      </c>
      <c r="AF1" s="130" t="s">
        <v>212</v>
      </c>
      <c r="AG1" s="130" t="s">
        <v>21</v>
      </c>
      <c r="AH1" s="130" t="s">
        <v>99</v>
      </c>
      <c r="AI1" s="134" t="s">
        <v>100</v>
      </c>
      <c r="AJ1" s="130" t="s">
        <v>101</v>
      </c>
      <c r="AK1" s="130" t="s">
        <v>102</v>
      </c>
      <c r="AL1" s="71" t="s">
        <v>103</v>
      </c>
      <c r="AM1" s="134" t="s">
        <v>104</v>
      </c>
      <c r="AN1" s="130" t="s">
        <v>105</v>
      </c>
      <c r="AO1" s="130" t="s">
        <v>106</v>
      </c>
      <c r="AP1" s="71" t="s">
        <v>107</v>
      </c>
      <c r="AQ1" s="134" t="s">
        <v>108</v>
      </c>
      <c r="AR1" s="130" t="s">
        <v>109</v>
      </c>
      <c r="AS1" s="130" t="s">
        <v>110</v>
      </c>
      <c r="AT1" s="71" t="s">
        <v>111</v>
      </c>
      <c r="AU1" s="134" t="s">
        <v>112</v>
      </c>
      <c r="AV1" s="130" t="s">
        <v>113</v>
      </c>
      <c r="AW1" s="130" t="s">
        <v>114</v>
      </c>
      <c r="AX1" s="71" t="s">
        <v>115</v>
      </c>
      <c r="AY1" s="72" t="s">
        <v>116</v>
      </c>
      <c r="AZ1" s="71" t="s">
        <v>117</v>
      </c>
      <c r="BA1" s="73" t="s">
        <v>118</v>
      </c>
      <c r="BB1" s="73" t="s">
        <v>119</v>
      </c>
      <c r="BC1" s="73" t="s">
        <v>120</v>
      </c>
      <c r="BD1" s="73" t="s">
        <v>121</v>
      </c>
      <c r="BE1" s="73" t="s">
        <v>122</v>
      </c>
      <c r="BF1" s="73" t="s">
        <v>123</v>
      </c>
      <c r="BG1" s="73" t="s">
        <v>124</v>
      </c>
      <c r="BH1" s="73" t="s">
        <v>125</v>
      </c>
      <c r="BI1" s="73" t="s">
        <v>126</v>
      </c>
      <c r="BJ1" s="73" t="s">
        <v>127</v>
      </c>
      <c r="BK1" s="73" t="s">
        <v>128</v>
      </c>
      <c r="BL1" s="73" t="s">
        <v>129</v>
      </c>
      <c r="BM1" s="73" t="s">
        <v>130</v>
      </c>
      <c r="BN1" s="73" t="s">
        <v>131</v>
      </c>
      <c r="BO1" s="73" t="s">
        <v>132</v>
      </c>
      <c r="BP1" s="73" t="s">
        <v>133</v>
      </c>
      <c r="BQ1" s="73" t="s">
        <v>134</v>
      </c>
      <c r="BR1" s="73" t="s">
        <v>135</v>
      </c>
      <c r="BS1" s="73" t="s">
        <v>136</v>
      </c>
      <c r="BT1" s="73" t="s">
        <v>137</v>
      </c>
      <c r="BU1" s="73" t="s">
        <v>138</v>
      </c>
      <c r="BV1" s="73" t="s">
        <v>139</v>
      </c>
      <c r="BW1" s="73" t="s">
        <v>140</v>
      </c>
      <c r="BX1" s="73" t="s">
        <v>141</v>
      </c>
      <c r="BY1" s="73" t="s">
        <v>142</v>
      </c>
      <c r="BZ1" s="73" t="s">
        <v>143</v>
      </c>
      <c r="CA1" s="73" t="s">
        <v>45</v>
      </c>
      <c r="CB1" s="73" t="s">
        <v>144</v>
      </c>
      <c r="CC1" s="73" t="s">
        <v>145</v>
      </c>
      <c r="CD1" s="73" t="s">
        <v>146</v>
      </c>
      <c r="CE1" s="73" t="s">
        <v>159</v>
      </c>
      <c r="CF1" s="73" t="s">
        <v>147</v>
      </c>
      <c r="CG1" s="73" t="s">
        <v>148</v>
      </c>
      <c r="CH1" s="73" t="s">
        <v>149</v>
      </c>
      <c r="CI1" s="73" t="s">
        <v>150</v>
      </c>
      <c r="CJ1" s="73" t="s">
        <v>151</v>
      </c>
      <c r="CK1" s="73" t="s">
        <v>152</v>
      </c>
      <c r="CL1" s="73" t="s">
        <v>153</v>
      </c>
      <c r="CM1" s="73" t="s">
        <v>154</v>
      </c>
      <c r="CN1" s="73" t="s">
        <v>155</v>
      </c>
      <c r="CO1" s="73" t="s">
        <v>156</v>
      </c>
      <c r="CP1" s="73" t="s">
        <v>157</v>
      </c>
      <c r="CQ1" s="73" t="s">
        <v>158</v>
      </c>
    </row>
    <row r="2" spans="1:95" x14ac:dyDescent="0.25">
      <c r="A2" s="75"/>
      <c r="B2" s="75"/>
      <c r="C2" s="70">
        <f>Candidat!B3</f>
        <v>0</v>
      </c>
      <c r="D2" s="70">
        <f>Candidat!B4</f>
        <v>0</v>
      </c>
      <c r="E2" s="70">
        <f>Candidat!B5</f>
        <v>0</v>
      </c>
      <c r="F2" s="70">
        <f>Candidat!B6</f>
        <v>0</v>
      </c>
      <c r="G2" s="76">
        <f>Candidat!B7</f>
        <v>0</v>
      </c>
      <c r="H2" s="70">
        <f ca="1">IF(MONTH(TODAY())&lt;MONTH(G2),YEAR(TODAY())-YEAR(G2)-1,YEAR(TODAY())-YEAR(G2))</f>
        <v>119</v>
      </c>
      <c r="I2" s="70" t="str">
        <f>UPPER(Candidat!B8)</f>
        <v/>
      </c>
      <c r="J2" s="70">
        <f>Candidat!B9</f>
        <v>0</v>
      </c>
      <c r="K2" s="70" t="str">
        <f>UPPER(Candidat!B10)</f>
        <v/>
      </c>
      <c r="L2" s="70" t="str">
        <f>UPPER(Candidat!B11)</f>
        <v/>
      </c>
      <c r="M2" s="70">
        <f>Candidat!B13</f>
        <v>0</v>
      </c>
      <c r="N2" s="70">
        <f>Candidat!B14</f>
        <v>0</v>
      </c>
      <c r="O2" s="77">
        <f>Candidat!B15</f>
        <v>0</v>
      </c>
      <c r="P2" s="70" t="str">
        <f>UPPER(Candidat!B16)</f>
        <v/>
      </c>
      <c r="Q2" s="70" t="str">
        <f>UPPER(Candidat!B17)</f>
        <v/>
      </c>
      <c r="R2" s="80">
        <f>Candidat!B18</f>
        <v>0</v>
      </c>
      <c r="S2" s="80">
        <f>Candidat!B19</f>
        <v>0</v>
      </c>
      <c r="T2" s="79">
        <f>Candidat!B20</f>
        <v>0</v>
      </c>
      <c r="U2" s="70">
        <f>Candidat!B22</f>
        <v>0</v>
      </c>
      <c r="V2" s="70">
        <f>Candidat!B23</f>
        <v>0</v>
      </c>
      <c r="W2" s="70">
        <f>Candidat!B24</f>
        <v>0</v>
      </c>
      <c r="X2" s="70">
        <f>Candidat!B25</f>
        <v>0</v>
      </c>
      <c r="Y2" s="70" t="str">
        <f>UPPER(Candidat!B26)</f>
        <v/>
      </c>
      <c r="Z2" s="70">
        <f>Candidat!B27</f>
        <v>0</v>
      </c>
      <c r="AA2" s="70">
        <f>Candidat!E3</f>
        <v>0</v>
      </c>
      <c r="AB2" s="70">
        <f>Candidat!E4</f>
        <v>0</v>
      </c>
      <c r="AC2" s="70" t="str">
        <f>UPPER(Candidat!E5)</f>
        <v/>
      </c>
      <c r="AD2" s="70">
        <f>Candidat!E6</f>
        <v>0</v>
      </c>
      <c r="AE2" s="70">
        <f>Candidat!E7</f>
        <v>0</v>
      </c>
      <c r="AF2" s="70">
        <f>Candidat!E8</f>
        <v>0</v>
      </c>
      <c r="AG2" s="70" t="str">
        <f>UPPER(Candidat!E9)</f>
        <v/>
      </c>
      <c r="AH2" s="70">
        <f>Candidat!E10</f>
        <v>0</v>
      </c>
      <c r="AI2" s="82">
        <f>Candidat!E12</f>
        <v>0</v>
      </c>
      <c r="AJ2" s="83">
        <f>Candidat!E13</f>
        <v>0</v>
      </c>
      <c r="AK2" s="83">
        <f>Candidat!E14</f>
        <v>0</v>
      </c>
      <c r="AL2" s="70"/>
      <c r="AM2" s="82">
        <f>Candidat!E16</f>
        <v>0</v>
      </c>
      <c r="AN2" s="83">
        <f>Candidat!E17</f>
        <v>0</v>
      </c>
      <c r="AO2" s="83">
        <f>Candidat!E18</f>
        <v>0</v>
      </c>
      <c r="AP2" s="70"/>
      <c r="AQ2" s="82">
        <f>Candidat!E20</f>
        <v>0</v>
      </c>
      <c r="AR2" s="83">
        <f>Candidat!E21</f>
        <v>0</v>
      </c>
      <c r="AS2" s="83">
        <f>Candidat!E22</f>
        <v>0</v>
      </c>
      <c r="AT2" s="70"/>
      <c r="AU2" s="82">
        <f>Candidat!E24</f>
        <v>0</v>
      </c>
      <c r="AV2" s="83">
        <f>Candidat!E25</f>
        <v>0</v>
      </c>
      <c r="AW2" s="83">
        <f>Candidat!E26</f>
        <v>0</v>
      </c>
      <c r="AX2" s="70"/>
      <c r="AY2" s="70"/>
      <c r="AZ2" s="70"/>
      <c r="BA2" s="70">
        <f>Candidat!B31</f>
        <v>0</v>
      </c>
      <c r="BB2" s="70" t="str">
        <f>UPPER(Candidat!B32)</f>
        <v/>
      </c>
      <c r="BC2" s="70" t="str">
        <f>UPPER(Candidat!B33)</f>
        <v/>
      </c>
      <c r="BD2" s="82">
        <f>Candidat!B35</f>
        <v>0</v>
      </c>
      <c r="BE2" s="83">
        <f>Candidat!B36</f>
        <v>0</v>
      </c>
      <c r="BF2" s="83">
        <f>Candidat!B37</f>
        <v>0</v>
      </c>
      <c r="BG2" s="82">
        <f>Candidat!B39</f>
        <v>0</v>
      </c>
      <c r="BH2" s="83">
        <f>Candidat!B40</f>
        <v>0</v>
      </c>
      <c r="BI2" s="83">
        <f>Candidat!B41</f>
        <v>0</v>
      </c>
      <c r="BJ2" s="70">
        <f>Candidat!B50</f>
        <v>0</v>
      </c>
      <c r="BK2" s="70">
        <f>Candidat!B51</f>
        <v>0</v>
      </c>
      <c r="BL2" s="70" t="str">
        <f>UPPER(Candidat!B52)</f>
        <v/>
      </c>
      <c r="BM2" s="70" t="str">
        <f>UPPER(Candidat!B53)</f>
        <v/>
      </c>
      <c r="BN2" s="82">
        <f>Candidat!B55</f>
        <v>0</v>
      </c>
      <c r="BO2" s="83">
        <f>Candidat!B56</f>
        <v>0</v>
      </c>
      <c r="BP2" s="83">
        <f>Candidat!B57</f>
        <v>0</v>
      </c>
      <c r="BQ2" s="82">
        <f>Candidat!B59</f>
        <v>0</v>
      </c>
      <c r="BR2" s="83">
        <f>Candidat!B60</f>
        <v>0</v>
      </c>
      <c r="BS2" s="83">
        <f>Candidat!B61</f>
        <v>0</v>
      </c>
      <c r="BT2" s="82">
        <f>Candidat!B63</f>
        <v>0</v>
      </c>
      <c r="BU2" s="83">
        <f>Candidat!B64</f>
        <v>0</v>
      </c>
      <c r="BV2" s="83">
        <f>Candidat!B65</f>
        <v>0</v>
      </c>
      <c r="BW2" s="82">
        <f>Candidat!B67</f>
        <v>0</v>
      </c>
      <c r="BX2" s="83">
        <f>Candidat!B68</f>
        <v>0</v>
      </c>
      <c r="BY2" s="83">
        <f>Candidat!B69</f>
        <v>0</v>
      </c>
      <c r="BZ2" s="70" t="str">
        <f>UPPER(Candidat!B73)</f>
        <v/>
      </c>
      <c r="CA2" s="70" t="str">
        <f>UPPER(Candidat!B74)</f>
        <v/>
      </c>
      <c r="CB2" s="70">
        <f>Candidat!B75</f>
        <v>0</v>
      </c>
      <c r="CC2" s="70" t="str">
        <f>UPPER(Candidat!B76)</f>
        <v/>
      </c>
      <c r="CD2" s="70" t="str">
        <f>UPPER(Candidat!B77)</f>
        <v/>
      </c>
      <c r="CE2" s="70" t="str">
        <f>UPPER(Candidat!B78)</f>
        <v/>
      </c>
      <c r="CF2" s="82">
        <f>Candidat!B80</f>
        <v>0</v>
      </c>
      <c r="CG2" s="83">
        <f>Candidat!B81</f>
        <v>0</v>
      </c>
      <c r="CH2" s="83">
        <f>Candidat!B82</f>
        <v>0</v>
      </c>
      <c r="CI2" s="82">
        <f>Candidat!B84</f>
        <v>0</v>
      </c>
      <c r="CJ2" s="83">
        <f>Candidat!B85</f>
        <v>0</v>
      </c>
      <c r="CK2" s="83">
        <f>Candidat!B86</f>
        <v>0</v>
      </c>
      <c r="CL2" s="82">
        <f>Candidat!B88</f>
        <v>0</v>
      </c>
      <c r="CM2" s="83">
        <f>Candidat!B89</f>
        <v>0</v>
      </c>
      <c r="CN2" s="83">
        <f>Candidat!B90</f>
        <v>0</v>
      </c>
      <c r="CO2" s="82">
        <f>Candidat!B92</f>
        <v>0</v>
      </c>
      <c r="CP2" s="83">
        <f>Candidat!B93</f>
        <v>0</v>
      </c>
      <c r="CQ2" s="83">
        <f>Candidat!B94</f>
        <v>0</v>
      </c>
    </row>
  </sheetData>
  <sheetProtection password="C47E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Candidat</vt:lpstr>
      <vt:lpstr>Edition</vt:lpstr>
      <vt:lpstr>Liste</vt:lpstr>
      <vt:lpstr>Bac</vt:lpstr>
      <vt:lpstr>Candidat!Civilité</vt:lpstr>
      <vt:lpstr>Candidat!L_BTS</vt:lpstr>
      <vt:lpstr>Candidat!L_DUT</vt:lpstr>
      <vt:lpstr>L_DUT</vt:lpstr>
      <vt:lpstr>L_Mobilite</vt:lpstr>
      <vt:lpstr>Mention_bac</vt:lpstr>
      <vt:lpstr>Edition!Zone_d_impression</vt:lpstr>
    </vt:vector>
  </TitlesOfParts>
  <Company>ENSMM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BERTA</dc:creator>
  <cp:lastModifiedBy>Isabelle LIGIER</cp:lastModifiedBy>
  <cp:lastPrinted>2019-02-11T08:31:49Z</cp:lastPrinted>
  <dcterms:created xsi:type="dcterms:W3CDTF">2012-12-14T14:01:15Z</dcterms:created>
  <dcterms:modified xsi:type="dcterms:W3CDTF">2019-02-11T08:32:50Z</dcterms:modified>
</cp:coreProperties>
</file>